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Sheet1!$A$4:$M$324</definedName>
  </definedNames>
  <calcPr calcId="144525"/>
</workbook>
</file>

<file path=xl/sharedStrings.xml><?xml version="1.0" encoding="utf-8"?>
<sst xmlns="http://schemas.openxmlformats.org/spreadsheetml/2006/main" count="899" uniqueCount="587">
  <si>
    <t>海南经贸职业技术学院2020-2021学年第一学期班主任考核工作测评汇总表</t>
  </si>
  <si>
    <t>学生工作部（盖章）</t>
  </si>
  <si>
    <t>制表日期：2021年3月26日</t>
  </si>
  <si>
    <t>序号</t>
  </si>
  <si>
    <t>二级学院名称</t>
  </si>
  <si>
    <t>班主任姓名</t>
  </si>
  <si>
    <t>所带班级</t>
  </si>
  <si>
    <t>班级人数</t>
  </si>
  <si>
    <t>自我工作记录</t>
  </si>
  <si>
    <t>学生评议</t>
  </si>
  <si>
    <t>二级学院审核</t>
  </si>
  <si>
    <t>评价总分</t>
  </si>
  <si>
    <t>备注</t>
  </si>
  <si>
    <t>得分</t>
  </si>
  <si>
    <t>所占分值40%</t>
  </si>
  <si>
    <t>平均分</t>
  </si>
  <si>
    <t>所占分值30%</t>
  </si>
  <si>
    <t>审核分</t>
  </si>
  <si>
    <t>财务管理学院</t>
  </si>
  <si>
    <t>张继友</t>
  </si>
  <si>
    <t>19财务管理4+0本科班</t>
  </si>
  <si>
    <t>郭鹏</t>
  </si>
  <si>
    <t>20投资与理财1班</t>
  </si>
  <si>
    <t>18会计6班</t>
  </si>
  <si>
    <t>马志坚</t>
  </si>
  <si>
    <t>20会计1班</t>
  </si>
  <si>
    <t>18会计2班</t>
  </si>
  <si>
    <t>李响（女）</t>
  </si>
  <si>
    <t>20会计2班</t>
  </si>
  <si>
    <t>吴达智</t>
  </si>
  <si>
    <t>19财务管理6班</t>
  </si>
  <si>
    <t>18会计1班</t>
  </si>
  <si>
    <t>吴灵均</t>
  </si>
  <si>
    <t>20光明会计班</t>
  </si>
  <si>
    <t>林晓梅</t>
  </si>
  <si>
    <t>18金融4+0</t>
  </si>
  <si>
    <t>吴昭挺</t>
  </si>
  <si>
    <t>19会计信息管理（3+2）1班</t>
  </si>
  <si>
    <t>18会计信息管理2班</t>
  </si>
  <si>
    <t>闻彦博</t>
  </si>
  <si>
    <t>20税务实验班</t>
  </si>
  <si>
    <t>张先琪</t>
  </si>
  <si>
    <t>20金融专升本</t>
  </si>
  <si>
    <t>黄茹</t>
  </si>
  <si>
    <t>19会计9班</t>
  </si>
  <si>
    <t>18会计3班</t>
  </si>
  <si>
    <t>陈焕镜</t>
  </si>
  <si>
    <t>19光明会计班</t>
  </si>
  <si>
    <t>丁菁华</t>
  </si>
  <si>
    <t>19审计3班</t>
  </si>
  <si>
    <t>20财务管理3班</t>
  </si>
  <si>
    <t>王叶</t>
  </si>
  <si>
    <t>20审计1班</t>
  </si>
  <si>
    <t>吴央</t>
  </si>
  <si>
    <t>20会计信息3+2（高职）3班</t>
  </si>
  <si>
    <t>胡文钰</t>
  </si>
  <si>
    <t>20财务管理5班</t>
  </si>
  <si>
    <t>林婷</t>
  </si>
  <si>
    <t>20财务管理4班</t>
  </si>
  <si>
    <t>黄敏</t>
  </si>
  <si>
    <t>20会计信息3+2（高职）2班</t>
  </si>
  <si>
    <t>孙雪丽</t>
  </si>
  <si>
    <t>20会计5班</t>
  </si>
  <si>
    <t>毛一晶</t>
  </si>
  <si>
    <t>19会计6班</t>
  </si>
  <si>
    <t>18金融管理1班</t>
  </si>
  <si>
    <t>刘芳</t>
  </si>
  <si>
    <t>19税务3班</t>
  </si>
  <si>
    <t>19税务4班</t>
  </si>
  <si>
    <t>魏小丹</t>
  </si>
  <si>
    <t>20财务管理2班</t>
  </si>
  <si>
    <t>万文兵</t>
  </si>
  <si>
    <t>19会计3+2(高职)3班</t>
  </si>
  <si>
    <t>19会计3+2(高职)2班</t>
  </si>
  <si>
    <t>李灿</t>
  </si>
  <si>
    <t>20财务管理1班</t>
  </si>
  <si>
    <t>张希薰</t>
  </si>
  <si>
    <t>19金融管理1班</t>
  </si>
  <si>
    <t>19金融管理2班</t>
  </si>
  <si>
    <t>黄文泽</t>
  </si>
  <si>
    <t>19会计3班</t>
  </si>
  <si>
    <t>19会计4班</t>
  </si>
  <si>
    <t>符海妮</t>
  </si>
  <si>
    <t>19投资与理财1班</t>
  </si>
  <si>
    <t>17金融4+0</t>
  </si>
  <si>
    <t>陈青云</t>
  </si>
  <si>
    <t>20会计3班</t>
  </si>
  <si>
    <t>18光明会计班</t>
  </si>
  <si>
    <t>蒙晓雅</t>
  </si>
  <si>
    <t>20中澳会计班</t>
  </si>
  <si>
    <t>陈木花</t>
  </si>
  <si>
    <t>19会计10班</t>
  </si>
  <si>
    <t>19会计11班</t>
  </si>
  <si>
    <t>廖春晓</t>
  </si>
  <si>
    <t>19审计4班</t>
  </si>
  <si>
    <t>吴海翠</t>
  </si>
  <si>
    <t>20财务管理3+2本科班</t>
  </si>
  <si>
    <t>关菲菲</t>
  </si>
  <si>
    <t>19财务管理3班</t>
  </si>
  <si>
    <t>18会计4班</t>
  </si>
  <si>
    <t>陈纲</t>
  </si>
  <si>
    <t>20会计8班</t>
  </si>
  <si>
    <t>郑磊</t>
  </si>
  <si>
    <t>20会计7班</t>
  </si>
  <si>
    <t>李响</t>
  </si>
  <si>
    <t>18中澳会计班</t>
  </si>
  <si>
    <t>符瑜</t>
  </si>
  <si>
    <t>19投资与理财2班</t>
  </si>
  <si>
    <t>20会计4班</t>
  </si>
  <si>
    <t>彭陈俊</t>
  </si>
  <si>
    <t>20会计6班</t>
  </si>
  <si>
    <t>王小梅</t>
  </si>
  <si>
    <t>18审计1班</t>
  </si>
  <si>
    <t>郑小琼</t>
  </si>
  <si>
    <t>18会计7班</t>
  </si>
  <si>
    <t>郭辉</t>
  </si>
  <si>
    <t>19税务3+2（高职）1班</t>
  </si>
  <si>
    <t>鄢平牡</t>
  </si>
  <si>
    <t>19中澳会计班</t>
  </si>
  <si>
    <t>叶永辉</t>
  </si>
  <si>
    <t>20审计2班</t>
  </si>
  <si>
    <t>黄小玲</t>
  </si>
  <si>
    <t>20会计9班</t>
  </si>
  <si>
    <t>20会计信息3+2（高职）1班</t>
  </si>
  <si>
    <t>杨秀玉</t>
  </si>
  <si>
    <t>20财务管理专升本班</t>
  </si>
  <si>
    <t>18财务管理2班</t>
  </si>
  <si>
    <t>邓青</t>
  </si>
  <si>
    <t>19财务管理4班</t>
  </si>
  <si>
    <t>18财务管理1班</t>
  </si>
  <si>
    <t>康婕</t>
  </si>
  <si>
    <t>20财务管理4+0本科班</t>
  </si>
  <si>
    <t>冯标山</t>
  </si>
  <si>
    <t>19会计2班</t>
  </si>
  <si>
    <t>19会计1班</t>
  </si>
  <si>
    <t>马超侠</t>
  </si>
  <si>
    <t>19财务管理5班</t>
  </si>
  <si>
    <t>胡明辉</t>
  </si>
  <si>
    <t>19金融学4+0本科班</t>
  </si>
  <si>
    <t>19会计3+2本科班</t>
  </si>
  <si>
    <t>张辰</t>
  </si>
  <si>
    <t>20金融管理1班</t>
  </si>
  <si>
    <t>19会计信息管理1班</t>
  </si>
  <si>
    <t>李艳波</t>
  </si>
  <si>
    <t>20会计信息管理1班</t>
  </si>
  <si>
    <t>李倩</t>
  </si>
  <si>
    <t>20会计3+2（高职）3班</t>
  </si>
  <si>
    <t>何宇宏</t>
  </si>
  <si>
    <t>18会计3+2本科班</t>
  </si>
  <si>
    <t>陈希西</t>
  </si>
  <si>
    <t>20金融管理（实验班）</t>
  </si>
  <si>
    <t>谢伊丹</t>
  </si>
  <si>
    <t>19税务1班</t>
  </si>
  <si>
    <t>19税务2班</t>
  </si>
  <si>
    <t>涂艳</t>
  </si>
  <si>
    <t>19财务管理2班</t>
  </si>
  <si>
    <t>18财务管理实验班</t>
  </si>
  <si>
    <t>符婧</t>
  </si>
  <si>
    <t>19会计7班</t>
  </si>
  <si>
    <t>19会计8班</t>
  </si>
  <si>
    <t>杨玖林</t>
  </si>
  <si>
    <t>18金融管理2班</t>
  </si>
  <si>
    <t>19会计5班</t>
  </si>
  <si>
    <t>林素敏</t>
  </si>
  <si>
    <t>20税务1班</t>
  </si>
  <si>
    <t>18税务1班</t>
  </si>
  <si>
    <t>覃艳</t>
  </si>
  <si>
    <t>19财务管理1班</t>
  </si>
  <si>
    <t>陈君涛</t>
  </si>
  <si>
    <t>20税务3+2（高职）1班</t>
  </si>
  <si>
    <t>吕银飞</t>
  </si>
  <si>
    <t>20投资与理财2班</t>
  </si>
  <si>
    <t>梁瑜</t>
  </si>
  <si>
    <t>20会计3+2（高职）2班</t>
  </si>
  <si>
    <t>黄金</t>
  </si>
  <si>
    <t>19投资与理财3+2（高职）1班</t>
  </si>
  <si>
    <t>钟花</t>
  </si>
  <si>
    <t>18会计5班</t>
  </si>
  <si>
    <t>吴丽文</t>
  </si>
  <si>
    <t>18财务管理3班</t>
  </si>
  <si>
    <t>李琰</t>
  </si>
  <si>
    <t>19审计1班</t>
  </si>
  <si>
    <t>19审计2班</t>
  </si>
  <si>
    <t>王雪强</t>
  </si>
  <si>
    <t>19会计3+2(高职)1班</t>
  </si>
  <si>
    <t>冯所伟</t>
  </si>
  <si>
    <t>18投理学徒班</t>
  </si>
  <si>
    <t>谢青</t>
  </si>
  <si>
    <t>20会计3+2（高职）1班</t>
  </si>
  <si>
    <t>方俊芝</t>
  </si>
  <si>
    <t>20投资管理3+2高职1</t>
  </si>
  <si>
    <t>谭安茹</t>
  </si>
  <si>
    <t>18投资与理财（公司金融与投资）</t>
  </si>
  <si>
    <t>贾亚东</t>
  </si>
  <si>
    <t>18财务管理4+0</t>
  </si>
  <si>
    <t>周政</t>
  </si>
  <si>
    <t>19会计信息管理（3+2）2班</t>
  </si>
  <si>
    <t>19会计信息管理（3+2）3班</t>
  </si>
  <si>
    <t>李盛林</t>
  </si>
  <si>
    <t>18会计信息管理1班</t>
  </si>
  <si>
    <t>工商管理学院</t>
  </si>
  <si>
    <t>丁琪</t>
  </si>
  <si>
    <t>18物流本科1</t>
  </si>
  <si>
    <t>刘辉</t>
  </si>
  <si>
    <t>18物流本科2</t>
  </si>
  <si>
    <t>何秀春</t>
  </si>
  <si>
    <t>18报关1</t>
  </si>
  <si>
    <t>刘君</t>
  </si>
  <si>
    <t>18报关2</t>
  </si>
  <si>
    <t>徐翊缤</t>
  </si>
  <si>
    <t>18商管1</t>
  </si>
  <si>
    <t>18国经3</t>
  </si>
  <si>
    <t>丛晓利</t>
  </si>
  <si>
    <t>18商管2</t>
  </si>
  <si>
    <t>覃娜</t>
  </si>
  <si>
    <t>18国商1</t>
  </si>
  <si>
    <t>陈丽云</t>
  </si>
  <si>
    <t>18国经1</t>
  </si>
  <si>
    <t>王晓灵</t>
  </si>
  <si>
    <t>18国经2</t>
  </si>
  <si>
    <t>郭延江</t>
  </si>
  <si>
    <t>18连锁1</t>
  </si>
  <si>
    <t>黄蕾</t>
  </si>
  <si>
    <t>18连锁2</t>
  </si>
  <si>
    <t>印华</t>
  </si>
  <si>
    <t>18营销1</t>
  </si>
  <si>
    <t>18物流1</t>
  </si>
  <si>
    <t>王栖</t>
  </si>
  <si>
    <t>18营销2</t>
  </si>
  <si>
    <t>潘珠</t>
  </si>
  <si>
    <t>18物流2</t>
  </si>
  <si>
    <t>李芸嘉</t>
  </si>
  <si>
    <t>18物流3</t>
  </si>
  <si>
    <t>赵志凌</t>
  </si>
  <si>
    <t>19物本1</t>
  </si>
  <si>
    <t>19物本2</t>
  </si>
  <si>
    <t>李发昌</t>
  </si>
  <si>
    <t>19连锁1</t>
  </si>
  <si>
    <t>吴多俊</t>
  </si>
  <si>
    <t>19连锁2</t>
  </si>
  <si>
    <t>赵爽</t>
  </si>
  <si>
    <t>19营销1</t>
  </si>
  <si>
    <t>19营销2</t>
  </si>
  <si>
    <t>吴星</t>
  </si>
  <si>
    <t>19营销3</t>
  </si>
  <si>
    <t>吴海文</t>
  </si>
  <si>
    <t>19营销4</t>
  </si>
  <si>
    <t>19物流1</t>
  </si>
  <si>
    <t>20物流3+2</t>
  </si>
  <si>
    <t>陈天舒</t>
  </si>
  <si>
    <t>19物流2</t>
  </si>
  <si>
    <t>惠青</t>
  </si>
  <si>
    <t>19物流3</t>
  </si>
  <si>
    <t>林夏繁</t>
  </si>
  <si>
    <t>19物流4</t>
  </si>
  <si>
    <t>陈贤慧</t>
  </si>
  <si>
    <t>19报关1</t>
  </si>
  <si>
    <t>钟秀玉</t>
  </si>
  <si>
    <t>19国经1</t>
  </si>
  <si>
    <t>韩余静</t>
  </si>
  <si>
    <t>19国经2</t>
  </si>
  <si>
    <t>马桂琴</t>
  </si>
  <si>
    <t>19国商1</t>
  </si>
  <si>
    <t>王学深</t>
  </si>
  <si>
    <t>19商管1</t>
  </si>
  <si>
    <t>陈声廉</t>
  </si>
  <si>
    <t>19商管2</t>
  </si>
  <si>
    <t>陈焕南</t>
  </si>
  <si>
    <t>20物本1</t>
  </si>
  <si>
    <t>黄琳</t>
  </si>
  <si>
    <t>20物本2</t>
  </si>
  <si>
    <t>林麟</t>
  </si>
  <si>
    <t>20物流1</t>
  </si>
  <si>
    <t>王子前</t>
  </si>
  <si>
    <t>20物流2</t>
  </si>
  <si>
    <t>20连锁1</t>
  </si>
  <si>
    <t>徐立特</t>
  </si>
  <si>
    <t>20物流3</t>
  </si>
  <si>
    <t>符毅</t>
  </si>
  <si>
    <t>20物流4</t>
  </si>
  <si>
    <t>董小玉</t>
  </si>
  <si>
    <t>20电商1</t>
  </si>
  <si>
    <t>黄大刚</t>
  </si>
  <si>
    <t>20电商2</t>
  </si>
  <si>
    <t>汤桠斐</t>
  </si>
  <si>
    <t>20电商3</t>
  </si>
  <si>
    <t>陈广</t>
  </si>
  <si>
    <t>20报关1</t>
  </si>
  <si>
    <t>周健</t>
  </si>
  <si>
    <t>20报关2</t>
  </si>
  <si>
    <t>吕业清</t>
  </si>
  <si>
    <t>20商管1</t>
  </si>
  <si>
    <t>吴爽</t>
  </si>
  <si>
    <t>20商管2</t>
  </si>
  <si>
    <t>刘冬芸</t>
  </si>
  <si>
    <t>20国经1</t>
  </si>
  <si>
    <t>周志珍</t>
  </si>
  <si>
    <t>20国经2</t>
  </si>
  <si>
    <t>南秀丽</t>
  </si>
  <si>
    <t>20国经3</t>
  </si>
  <si>
    <t>旅游管理学院</t>
  </si>
  <si>
    <t>樊靖</t>
  </si>
  <si>
    <t>19酒管3</t>
  </si>
  <si>
    <t>符珍</t>
  </si>
  <si>
    <t>19酒管1</t>
  </si>
  <si>
    <t>王晓明</t>
  </si>
  <si>
    <t>20旅本1</t>
  </si>
  <si>
    <t>20旅本2</t>
  </si>
  <si>
    <t>马天瑞</t>
  </si>
  <si>
    <t>19旅本2</t>
  </si>
  <si>
    <t>19旅本1</t>
  </si>
  <si>
    <t>吴贤贤</t>
  </si>
  <si>
    <t>19烹调1</t>
  </si>
  <si>
    <t>20烹普1</t>
  </si>
  <si>
    <t>刘萍男</t>
  </si>
  <si>
    <t>19旅管3</t>
  </si>
  <si>
    <t>吴晓亮</t>
  </si>
  <si>
    <t>19旅管1</t>
  </si>
  <si>
    <t>林煌</t>
  </si>
  <si>
    <t>20酒本</t>
  </si>
  <si>
    <t>张强</t>
  </si>
  <si>
    <t>19酒管3+2</t>
  </si>
  <si>
    <t>常晓芳</t>
  </si>
  <si>
    <t>19旅管2</t>
  </si>
  <si>
    <t>林文超</t>
  </si>
  <si>
    <t>20酒管2</t>
  </si>
  <si>
    <t>张璇</t>
  </si>
  <si>
    <t>19烹调2</t>
  </si>
  <si>
    <t>20烹单2</t>
  </si>
  <si>
    <t>王荣</t>
  </si>
  <si>
    <t>20酒管1</t>
  </si>
  <si>
    <t>金丹</t>
  </si>
  <si>
    <t>20旅管1</t>
  </si>
  <si>
    <t>陈松</t>
  </si>
  <si>
    <t>20营销1</t>
  </si>
  <si>
    <t>刘萍</t>
  </si>
  <si>
    <t>20旅管4</t>
  </si>
  <si>
    <t>郭芳</t>
  </si>
  <si>
    <t>20旅管2</t>
  </si>
  <si>
    <t>郑伟</t>
  </si>
  <si>
    <t>19旅管5</t>
  </si>
  <si>
    <t>周浩</t>
  </si>
  <si>
    <t>20营销2</t>
  </si>
  <si>
    <t>刘佳劼</t>
  </si>
  <si>
    <t>20旅管3</t>
  </si>
  <si>
    <t>李冯美</t>
  </si>
  <si>
    <t>20酒管3+2</t>
  </si>
  <si>
    <t>赵福振</t>
  </si>
  <si>
    <t>20烹单1</t>
  </si>
  <si>
    <t>19烹调3</t>
  </si>
  <si>
    <t>冯玥</t>
  </si>
  <si>
    <t>19酒管2</t>
  </si>
  <si>
    <t>范洪军</t>
  </si>
  <si>
    <t>18旅本2</t>
  </si>
  <si>
    <t>18旅本1</t>
  </si>
  <si>
    <t>黄莉</t>
  </si>
  <si>
    <t>19驻店教学</t>
  </si>
  <si>
    <t>蓝祖庆</t>
  </si>
  <si>
    <t>19旅管4</t>
  </si>
  <si>
    <t>国际教育学院</t>
  </si>
  <si>
    <t>张小曼</t>
  </si>
  <si>
    <t>18商英1班</t>
  </si>
  <si>
    <t>毛小燕</t>
  </si>
  <si>
    <t>18商英2班</t>
  </si>
  <si>
    <t>史付田</t>
  </si>
  <si>
    <t>18商英3班</t>
  </si>
  <si>
    <t>20俄语班</t>
  </si>
  <si>
    <t>赵李娜</t>
  </si>
  <si>
    <t>18商英4班</t>
  </si>
  <si>
    <t>刘倩</t>
  </si>
  <si>
    <t>18韩语班</t>
  </si>
  <si>
    <t>周丽霞</t>
  </si>
  <si>
    <t>18俄语班</t>
  </si>
  <si>
    <t>19俄语1班</t>
  </si>
  <si>
    <t>黄金玉</t>
  </si>
  <si>
    <t>18日语1班</t>
  </si>
  <si>
    <t>18日语2班</t>
  </si>
  <si>
    <t>何春</t>
  </si>
  <si>
    <t>19商英1班</t>
  </si>
  <si>
    <t>19商英2班</t>
  </si>
  <si>
    <t>孔凯</t>
  </si>
  <si>
    <t>19商英3班</t>
  </si>
  <si>
    <t>19商英4班</t>
  </si>
  <si>
    <t>王晨晨</t>
  </si>
  <si>
    <t>19商英5班</t>
  </si>
  <si>
    <t>19商英6班</t>
  </si>
  <si>
    <t>唐琳娜</t>
  </si>
  <si>
    <t>19商英7班</t>
  </si>
  <si>
    <t>19商英8班</t>
  </si>
  <si>
    <t>路 冉</t>
  </si>
  <si>
    <t>19韩语1班</t>
  </si>
  <si>
    <t>19韩语2班</t>
  </si>
  <si>
    <t>王耀义</t>
  </si>
  <si>
    <t>19日语1班</t>
  </si>
  <si>
    <t>19日语2班</t>
  </si>
  <si>
    <t>于勇</t>
  </si>
  <si>
    <t>19商英（3+2）班</t>
  </si>
  <si>
    <t>肖意</t>
  </si>
  <si>
    <t>20商英1班</t>
  </si>
  <si>
    <t>20商英2班</t>
  </si>
  <si>
    <t>郑艳</t>
  </si>
  <si>
    <t>20商英3班</t>
  </si>
  <si>
    <t>20商英4班</t>
  </si>
  <si>
    <t>林仕昌</t>
  </si>
  <si>
    <t>20商英5班</t>
  </si>
  <si>
    <t>20商英7班</t>
  </si>
  <si>
    <t>黄银亮</t>
  </si>
  <si>
    <t>20商英6班</t>
  </si>
  <si>
    <t>20商英(3+2)班</t>
  </si>
  <si>
    <t>金相玉</t>
  </si>
  <si>
    <t>20韩语班</t>
  </si>
  <si>
    <t>颜天武</t>
  </si>
  <si>
    <t>20日语1班</t>
  </si>
  <si>
    <t>20日语2班</t>
  </si>
  <si>
    <t>人文艺术学院</t>
  </si>
  <si>
    <t>黄丽娟</t>
  </si>
  <si>
    <t>19室内1班</t>
  </si>
  <si>
    <t>陈侦侦</t>
  </si>
  <si>
    <t>19服装3班</t>
  </si>
  <si>
    <t>胡晓</t>
  </si>
  <si>
    <t>20室内4班</t>
  </si>
  <si>
    <t>徐源</t>
  </si>
  <si>
    <t>19室内5班</t>
  </si>
  <si>
    <t>20室内3班</t>
  </si>
  <si>
    <t>李帅帅</t>
  </si>
  <si>
    <t>20广告2班</t>
  </si>
  <si>
    <t>19服装2班</t>
  </si>
  <si>
    <t>胡晓颜</t>
  </si>
  <si>
    <t>19景观2班</t>
  </si>
  <si>
    <t>18景观1班</t>
  </si>
  <si>
    <t>陈姣</t>
  </si>
  <si>
    <t>19广告1班</t>
  </si>
  <si>
    <t>李新华</t>
  </si>
  <si>
    <t>20体管1班</t>
  </si>
  <si>
    <t>姜可营</t>
  </si>
  <si>
    <t>18室内2班</t>
  </si>
  <si>
    <t>李圣</t>
  </si>
  <si>
    <t>19室内3班</t>
  </si>
  <si>
    <t>18室内3班</t>
  </si>
  <si>
    <t>徐超</t>
  </si>
  <si>
    <t>18广告1班</t>
  </si>
  <si>
    <t>19广告2班</t>
  </si>
  <si>
    <t>侯军英</t>
  </si>
  <si>
    <t>19室内6班</t>
  </si>
  <si>
    <t>李婉</t>
  </si>
  <si>
    <t>19室内2班</t>
  </si>
  <si>
    <t>常彩霞</t>
  </si>
  <si>
    <t>20广告4班</t>
  </si>
  <si>
    <t>陈圣</t>
  </si>
  <si>
    <t>19服装1班</t>
  </si>
  <si>
    <t>20广告1班</t>
  </si>
  <si>
    <t>田春雷</t>
  </si>
  <si>
    <t>19体管2班</t>
  </si>
  <si>
    <t>符宜静</t>
  </si>
  <si>
    <t>20室内6班</t>
  </si>
  <si>
    <t>徐浩</t>
  </si>
  <si>
    <t>19景观1班</t>
  </si>
  <si>
    <t>王海云</t>
  </si>
  <si>
    <t>19体管3班</t>
  </si>
  <si>
    <t>19品牌班</t>
  </si>
  <si>
    <t>谢二兰</t>
  </si>
  <si>
    <t>18室内1班</t>
  </si>
  <si>
    <t>肖姗姗</t>
  </si>
  <si>
    <t>18服装1班</t>
  </si>
  <si>
    <t>韩永定</t>
  </si>
  <si>
    <t>18体管1班</t>
  </si>
  <si>
    <t>李雪</t>
  </si>
  <si>
    <t>20室内2班</t>
  </si>
  <si>
    <t>张丹丹</t>
  </si>
  <si>
    <t>19室内4班</t>
  </si>
  <si>
    <t>陈秋菊</t>
  </si>
  <si>
    <t>19体管1班</t>
  </si>
  <si>
    <t>王冰</t>
  </si>
  <si>
    <t>20服装1班</t>
  </si>
  <si>
    <t>刘阳</t>
  </si>
  <si>
    <t>20体管2班</t>
  </si>
  <si>
    <t>雍梁敏</t>
  </si>
  <si>
    <t>19广告3班</t>
  </si>
  <si>
    <t>刘首含</t>
  </si>
  <si>
    <t>18品牌班</t>
  </si>
  <si>
    <t>冯苒苒</t>
  </si>
  <si>
    <t>18广告2班</t>
  </si>
  <si>
    <t>谭兴强</t>
  </si>
  <si>
    <t>20景观班</t>
  </si>
  <si>
    <t>邵佳颖</t>
  </si>
  <si>
    <t>18体管2班</t>
  </si>
  <si>
    <t>向立志</t>
  </si>
  <si>
    <t>20品牌1班</t>
  </si>
  <si>
    <t>王鸿燕</t>
  </si>
  <si>
    <t>18服装2班</t>
  </si>
  <si>
    <t>王昌豪</t>
  </si>
  <si>
    <t>20广告3班</t>
  </si>
  <si>
    <t>吴晓雯</t>
  </si>
  <si>
    <t>20品牌2班</t>
  </si>
  <si>
    <t>郭柏成</t>
  </si>
  <si>
    <t>20服装2班</t>
  </si>
  <si>
    <t>李红</t>
  </si>
  <si>
    <t>20室内1班</t>
  </si>
  <si>
    <t>陈俊池</t>
  </si>
  <si>
    <t>20室内5班</t>
  </si>
  <si>
    <t>信息技术学院</t>
  </si>
  <si>
    <t>林珍</t>
  </si>
  <si>
    <t>20数媒1班</t>
  </si>
  <si>
    <t>黄雪琴</t>
  </si>
  <si>
    <t>20数媒2班</t>
  </si>
  <si>
    <t>王凡帆</t>
  </si>
  <si>
    <t>20数媒3班</t>
  </si>
  <si>
    <t>20数媒学徒</t>
  </si>
  <si>
    <t>杨晓楠</t>
  </si>
  <si>
    <t>20软件1班</t>
  </si>
  <si>
    <t>刘露思</t>
  </si>
  <si>
    <t>20软件2班</t>
  </si>
  <si>
    <t>黄斌</t>
  </si>
  <si>
    <t>20网络1班</t>
  </si>
  <si>
    <t>韩昌豪</t>
  </si>
  <si>
    <t>20网络2班</t>
  </si>
  <si>
    <t>谢磊</t>
  </si>
  <si>
    <t>20网络3班</t>
  </si>
  <si>
    <t>20网络4班</t>
  </si>
  <si>
    <t>王天明</t>
  </si>
  <si>
    <t>20网络5班</t>
  </si>
  <si>
    <t>19网络3</t>
  </si>
  <si>
    <t>王岩</t>
  </si>
  <si>
    <t>19网络1</t>
  </si>
  <si>
    <t>符龙生</t>
  </si>
  <si>
    <t>19网络2</t>
  </si>
  <si>
    <t>周恺</t>
  </si>
  <si>
    <t>19网络4</t>
  </si>
  <si>
    <t>周书妍</t>
  </si>
  <si>
    <t>19网络5</t>
  </si>
  <si>
    <t>19网络6</t>
  </si>
  <si>
    <t>李小玲</t>
  </si>
  <si>
    <t>19电商1</t>
  </si>
  <si>
    <t>郭蓉佳</t>
  </si>
  <si>
    <t>19电商2</t>
  </si>
  <si>
    <t>19电商3</t>
  </si>
  <si>
    <t>董阁</t>
  </si>
  <si>
    <t>19数媒1</t>
  </si>
  <si>
    <t>19数媒2</t>
  </si>
  <si>
    <t>梁其钰</t>
  </si>
  <si>
    <t>19数媒3</t>
  </si>
  <si>
    <t>19数媒4</t>
  </si>
  <si>
    <t>康东</t>
  </si>
  <si>
    <t>19学徒</t>
  </si>
  <si>
    <t>机电与汽车工程学院</t>
  </si>
  <si>
    <t>马艳花</t>
  </si>
  <si>
    <t>20电气1班</t>
  </si>
  <si>
    <t>20电气2班</t>
  </si>
  <si>
    <t>陈亚芳</t>
  </si>
  <si>
    <t>20电气3+2班</t>
  </si>
  <si>
    <t>20汽修班</t>
  </si>
  <si>
    <t>周仁游</t>
  </si>
  <si>
    <t>20机电1班</t>
  </si>
  <si>
    <t>刘麦</t>
  </si>
  <si>
    <t>20机电2班</t>
  </si>
  <si>
    <t>18机电1班</t>
  </si>
  <si>
    <t>鄢兴祥</t>
  </si>
  <si>
    <t>20新能源1班</t>
  </si>
  <si>
    <t>20新能源2班</t>
  </si>
  <si>
    <t>王晓娟</t>
  </si>
  <si>
    <t>18电气1班</t>
  </si>
  <si>
    <t>符晓芬</t>
  </si>
  <si>
    <t>18汽修班</t>
  </si>
  <si>
    <t>白有俊</t>
  </si>
  <si>
    <t>18中德诺浩</t>
  </si>
  <si>
    <t>代晓明</t>
  </si>
  <si>
    <t>19汽修1班</t>
  </si>
  <si>
    <t>19汽修2班</t>
  </si>
  <si>
    <t>唐图</t>
  </si>
  <si>
    <t>19机电</t>
  </si>
  <si>
    <t>19新能源班</t>
  </si>
  <si>
    <t>张晋霞</t>
  </si>
  <si>
    <t>19电气1班</t>
  </si>
  <si>
    <t>19电气2班</t>
  </si>
  <si>
    <t>陈明</t>
  </si>
  <si>
    <t>19中德诺浩</t>
  </si>
  <si>
    <t>乌拉尔学院</t>
  </si>
  <si>
    <t>孙佳莹</t>
  </si>
  <si>
    <t>计算机软件技术班</t>
  </si>
  <si>
    <t>财务管理班</t>
  </si>
  <si>
    <t>李芳</t>
  </si>
  <si>
    <t>机电一体化班</t>
  </si>
  <si>
    <t>旅游管理班</t>
  </si>
  <si>
    <t>分管院领导：</t>
  </si>
  <si>
    <t>部门领导：</t>
  </si>
  <si>
    <t>审核人：</t>
  </si>
  <si>
    <t>制表人：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</si>
</sst>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\(0.00\)"/>
    <numFmt numFmtId="178" formatCode="0_ "/>
    <numFmt numFmtId="179" formatCode="0.0_ "/>
  </numFmts>
  <fonts count="3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等线"/>
      <charset val="134"/>
    </font>
    <font>
      <sz val="10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4"/>
  <sheetViews>
    <sheetView tabSelected="1" workbookViewId="0">
      <selection activeCell="G324" sqref="G324"/>
    </sheetView>
  </sheetViews>
  <sheetFormatPr defaultColWidth="9" defaultRowHeight="13.5"/>
  <cols>
    <col min="1" max="1" width="5.125" customWidth="1"/>
    <col min="2" max="2" width="16.5" customWidth="1"/>
    <col min="3" max="3" width="11.25" customWidth="1"/>
    <col min="4" max="4" width="22.125" customWidth="1"/>
    <col min="5" max="5" width="7.25" customWidth="1"/>
    <col min="6" max="6" width="9.875"/>
    <col min="7" max="7" width="7.5" customWidth="1"/>
    <col min="8" max="8" width="9.875"/>
    <col min="9" max="9" width="7.375" customWidth="1"/>
    <col min="10" max="10" width="9.875"/>
    <col min="11" max="11" width="8.25" customWidth="1"/>
    <col min="12" max="12" width="8.125" customWidth="1"/>
    <col min="15" max="15" width="11.125" customWidth="1"/>
    <col min="17" max="17" width="22.5" customWidth="1"/>
  </cols>
  <sheetData>
    <row r="1" ht="2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16" t="s">
        <v>2</v>
      </c>
      <c r="L2" s="16"/>
      <c r="M2" s="16"/>
    </row>
    <row r="3" spans="1:1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/>
      <c r="H3" s="5" t="s">
        <v>9</v>
      </c>
      <c r="I3" s="5"/>
      <c r="J3" s="5" t="s">
        <v>10</v>
      </c>
      <c r="K3" s="5"/>
      <c r="L3" s="17" t="s">
        <v>11</v>
      </c>
      <c r="M3" s="18" t="s">
        <v>12</v>
      </c>
    </row>
    <row r="4" ht="24" spans="1:13">
      <c r="A4" s="5"/>
      <c r="B4" s="5"/>
      <c r="C4" s="5"/>
      <c r="D4" s="5"/>
      <c r="E4" s="5"/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16</v>
      </c>
      <c r="L4" s="17"/>
      <c r="M4" s="19"/>
    </row>
    <row r="5" spans="1:13">
      <c r="A5" s="6">
        <v>1</v>
      </c>
      <c r="B5" s="7" t="s">
        <v>18</v>
      </c>
      <c r="C5" s="8" t="s">
        <v>19</v>
      </c>
      <c r="D5" s="8" t="s">
        <v>20</v>
      </c>
      <c r="E5" s="6">
        <v>49</v>
      </c>
      <c r="F5" s="9">
        <v>100</v>
      </c>
      <c r="G5" s="10">
        <f>S:S*0.4</f>
        <v>0</v>
      </c>
      <c r="H5" s="9">
        <v>99.1315789473684</v>
      </c>
      <c r="I5" s="10">
        <f>U:U*0.3</f>
        <v>0</v>
      </c>
      <c r="J5" s="20">
        <v>99</v>
      </c>
      <c r="K5" s="10">
        <f t="shared" ref="K5:K7" si="0">J5*0.3</f>
        <v>29.7</v>
      </c>
      <c r="L5" s="9">
        <v>99.4394736842105</v>
      </c>
      <c r="M5" s="21"/>
    </row>
    <row r="6" spans="1:13">
      <c r="A6" s="6">
        <v>2</v>
      </c>
      <c r="B6" s="7" t="s">
        <v>18</v>
      </c>
      <c r="C6" s="11" t="s">
        <v>21</v>
      </c>
      <c r="D6" s="8" t="s">
        <v>22</v>
      </c>
      <c r="E6" s="6">
        <v>32</v>
      </c>
      <c r="F6" s="9">
        <v>100</v>
      </c>
      <c r="G6" s="10">
        <f>S:S*0.4</f>
        <v>0</v>
      </c>
      <c r="H6" s="9">
        <v>100</v>
      </c>
      <c r="I6" s="10">
        <f>U:U*0.3</f>
        <v>0</v>
      </c>
      <c r="J6" s="20">
        <v>97</v>
      </c>
      <c r="K6" s="10">
        <f t="shared" si="0"/>
        <v>29.1</v>
      </c>
      <c r="L6" s="9">
        <v>99.1</v>
      </c>
      <c r="M6" s="21"/>
    </row>
    <row r="7" spans="1:13">
      <c r="A7" s="6">
        <v>3</v>
      </c>
      <c r="B7" s="7" t="s">
        <v>18</v>
      </c>
      <c r="C7" s="12"/>
      <c r="D7" s="8" t="s">
        <v>23</v>
      </c>
      <c r="E7" s="13">
        <v>36</v>
      </c>
      <c r="F7" s="9">
        <v>100</v>
      </c>
      <c r="G7" s="10">
        <f>S:S*0.4</f>
        <v>0</v>
      </c>
      <c r="H7" s="14">
        <v>99.1428571428571</v>
      </c>
      <c r="I7" s="10">
        <f>U:U*0.3</f>
        <v>0</v>
      </c>
      <c r="J7" s="20">
        <v>97.6666666666667</v>
      </c>
      <c r="K7" s="10">
        <f t="shared" si="0"/>
        <v>29.3</v>
      </c>
      <c r="L7" s="9">
        <v>99.0428571428571</v>
      </c>
      <c r="M7" s="21"/>
    </row>
    <row r="8" spans="1:13">
      <c r="A8" s="6">
        <v>4</v>
      </c>
      <c r="B8" s="7" t="s">
        <v>18</v>
      </c>
      <c r="C8" s="11" t="s">
        <v>24</v>
      </c>
      <c r="D8" s="8" t="s">
        <v>25</v>
      </c>
      <c r="E8" s="13">
        <v>38</v>
      </c>
      <c r="F8" s="9">
        <v>99.5</v>
      </c>
      <c r="G8" s="10">
        <v>39.8</v>
      </c>
      <c r="H8" s="14">
        <v>99.3783783783784</v>
      </c>
      <c r="I8" s="10">
        <v>29.8135135135135</v>
      </c>
      <c r="J8" s="20">
        <v>97.6666666666667</v>
      </c>
      <c r="K8" s="10">
        <v>29.3</v>
      </c>
      <c r="L8" s="9">
        <v>98.9135135135135</v>
      </c>
      <c r="M8" s="21"/>
    </row>
    <row r="9" spans="1:13">
      <c r="A9" s="6">
        <v>5</v>
      </c>
      <c r="B9" s="7" t="s">
        <v>18</v>
      </c>
      <c r="C9" s="12"/>
      <c r="D9" s="8" t="s">
        <v>26</v>
      </c>
      <c r="E9" s="13">
        <v>36</v>
      </c>
      <c r="F9" s="9">
        <v>89.5</v>
      </c>
      <c r="G9" s="10">
        <v>35.8</v>
      </c>
      <c r="H9" s="14">
        <v>96.5277777777778</v>
      </c>
      <c r="I9" s="10">
        <v>28.9583333333333</v>
      </c>
      <c r="J9" s="20">
        <v>92.3333333333333</v>
      </c>
      <c r="K9" s="10">
        <v>27.7</v>
      </c>
      <c r="L9" s="9">
        <v>92.4583333333333</v>
      </c>
      <c r="M9" s="21"/>
    </row>
    <row r="10" spans="1:13">
      <c r="A10" s="6">
        <v>6</v>
      </c>
      <c r="B10" s="7" t="s">
        <v>18</v>
      </c>
      <c r="C10" s="8" t="s">
        <v>27</v>
      </c>
      <c r="D10" s="8" t="s">
        <v>28</v>
      </c>
      <c r="E10" s="13">
        <v>41</v>
      </c>
      <c r="F10" s="9">
        <v>100</v>
      </c>
      <c r="G10" s="10">
        <f>S:S*0.4</f>
        <v>0</v>
      </c>
      <c r="H10" s="14">
        <v>99</v>
      </c>
      <c r="I10" s="10">
        <f>U:U*0.3</f>
        <v>0</v>
      </c>
      <c r="J10" s="20">
        <v>97.3333333333333</v>
      </c>
      <c r="K10" s="10">
        <f t="shared" ref="K10:K14" si="1">J10*0.3</f>
        <v>29.2</v>
      </c>
      <c r="L10" s="9">
        <v>98.9</v>
      </c>
      <c r="M10" s="21"/>
    </row>
    <row r="11" spans="1:13">
      <c r="A11" s="6">
        <v>7</v>
      </c>
      <c r="B11" s="7" t="s">
        <v>18</v>
      </c>
      <c r="C11" s="11" t="s">
        <v>29</v>
      </c>
      <c r="D11" s="8" t="s">
        <v>30</v>
      </c>
      <c r="E11" s="6">
        <v>45</v>
      </c>
      <c r="F11" s="9">
        <v>100</v>
      </c>
      <c r="G11" s="10">
        <v>40</v>
      </c>
      <c r="H11" s="9">
        <v>98.433</v>
      </c>
      <c r="I11" s="10">
        <v>29.5299</v>
      </c>
      <c r="J11" s="20">
        <v>97</v>
      </c>
      <c r="K11" s="10">
        <v>29.1</v>
      </c>
      <c r="L11" s="9">
        <v>98.6299</v>
      </c>
      <c r="M11" s="21"/>
    </row>
    <row r="12" spans="1:13">
      <c r="A12" s="6">
        <v>8</v>
      </c>
      <c r="B12" s="7" t="s">
        <v>18</v>
      </c>
      <c r="C12" s="12"/>
      <c r="D12" s="8" t="s">
        <v>31</v>
      </c>
      <c r="E12" s="13">
        <v>37</v>
      </c>
      <c r="F12" s="9">
        <v>100</v>
      </c>
      <c r="G12" s="10">
        <v>40</v>
      </c>
      <c r="H12" s="14">
        <v>85.5161290322581</v>
      </c>
      <c r="I12" s="10">
        <v>25.6548387096774</v>
      </c>
      <c r="J12" s="20">
        <v>84</v>
      </c>
      <c r="K12" s="10">
        <v>25.2</v>
      </c>
      <c r="L12" s="9">
        <v>90.8548387096774</v>
      </c>
      <c r="M12" s="21"/>
    </row>
    <row r="13" spans="1:13">
      <c r="A13" s="6">
        <v>9</v>
      </c>
      <c r="B13" s="7" t="s">
        <v>18</v>
      </c>
      <c r="C13" s="8" t="s">
        <v>32</v>
      </c>
      <c r="D13" s="8" t="s">
        <v>33</v>
      </c>
      <c r="E13" s="13">
        <v>39</v>
      </c>
      <c r="F13" s="9">
        <v>100</v>
      </c>
      <c r="G13" s="10">
        <f>S:S*0.4</f>
        <v>0</v>
      </c>
      <c r="H13" s="14">
        <v>97.9473684210526</v>
      </c>
      <c r="I13" s="10">
        <f>U:U*0.3</f>
        <v>0</v>
      </c>
      <c r="J13" s="20">
        <v>96.6666666666667</v>
      </c>
      <c r="K13" s="10">
        <f t="shared" si="1"/>
        <v>29</v>
      </c>
      <c r="L13" s="9">
        <v>98.3842105263158</v>
      </c>
      <c r="M13" s="21"/>
    </row>
    <row r="14" spans="1:13">
      <c r="A14" s="6">
        <v>10</v>
      </c>
      <c r="B14" s="7" t="s">
        <v>18</v>
      </c>
      <c r="C14" s="8" t="s">
        <v>34</v>
      </c>
      <c r="D14" s="8" t="s">
        <v>35</v>
      </c>
      <c r="E14" s="6">
        <v>47</v>
      </c>
      <c r="F14" s="9">
        <v>100</v>
      </c>
      <c r="G14" s="10">
        <f>S:S*0.4</f>
        <v>0</v>
      </c>
      <c r="H14" s="9">
        <v>98.436170212766</v>
      </c>
      <c r="I14" s="10">
        <f>U:U*0.3</f>
        <v>0</v>
      </c>
      <c r="J14" s="20">
        <v>96</v>
      </c>
      <c r="K14" s="10">
        <f t="shared" si="1"/>
        <v>28.8</v>
      </c>
      <c r="L14" s="9">
        <v>98.3308510638298</v>
      </c>
      <c r="M14" s="21"/>
    </row>
    <row r="15" spans="1:13">
      <c r="A15" s="6">
        <v>11</v>
      </c>
      <c r="B15" s="7" t="s">
        <v>18</v>
      </c>
      <c r="C15" s="11" t="s">
        <v>36</v>
      </c>
      <c r="D15" s="8" t="s">
        <v>37</v>
      </c>
      <c r="E15" s="7">
        <v>35</v>
      </c>
      <c r="F15" s="7">
        <v>100</v>
      </c>
      <c r="G15" s="10">
        <v>40</v>
      </c>
      <c r="H15" s="9">
        <v>97.4137931034483</v>
      </c>
      <c r="I15" s="10">
        <v>29.2241379310345</v>
      </c>
      <c r="J15" s="20">
        <v>96</v>
      </c>
      <c r="K15" s="10">
        <v>28.8</v>
      </c>
      <c r="L15" s="9">
        <v>98.0241379310345</v>
      </c>
      <c r="M15" s="21"/>
    </row>
    <row r="16" spans="1:13">
      <c r="A16" s="6">
        <v>12</v>
      </c>
      <c r="B16" s="7" t="s">
        <v>18</v>
      </c>
      <c r="C16" s="12"/>
      <c r="D16" s="8" t="s">
        <v>38</v>
      </c>
      <c r="E16" s="7">
        <v>35</v>
      </c>
      <c r="F16" s="9">
        <v>100</v>
      </c>
      <c r="G16" s="10">
        <v>40</v>
      </c>
      <c r="H16" s="9">
        <v>98.7105263157895</v>
      </c>
      <c r="I16" s="10">
        <v>29.6131578947368</v>
      </c>
      <c r="J16" s="20">
        <v>85</v>
      </c>
      <c r="K16" s="10">
        <v>25.5</v>
      </c>
      <c r="L16" s="9">
        <v>95.1131578947368</v>
      </c>
      <c r="M16" s="21"/>
    </row>
    <row r="17" spans="1:13">
      <c r="A17" s="6">
        <v>13</v>
      </c>
      <c r="B17" s="7" t="s">
        <v>18</v>
      </c>
      <c r="C17" s="8" t="s">
        <v>39</v>
      </c>
      <c r="D17" s="8" t="s">
        <v>40</v>
      </c>
      <c r="E17" s="6">
        <v>44</v>
      </c>
      <c r="F17" s="9">
        <v>100</v>
      </c>
      <c r="G17" s="10">
        <f>S:S*0.4</f>
        <v>0</v>
      </c>
      <c r="H17" s="9">
        <v>99.304347826087</v>
      </c>
      <c r="I17" s="10">
        <f>U:U*0.3</f>
        <v>0</v>
      </c>
      <c r="J17" s="20">
        <v>93</v>
      </c>
      <c r="K17" s="10">
        <f t="shared" ref="K17:K21" si="2">J17*0.3</f>
        <v>27.9</v>
      </c>
      <c r="L17" s="9">
        <v>97.6913043478261</v>
      </c>
      <c r="M17" s="21"/>
    </row>
    <row r="18" spans="1:13">
      <c r="A18" s="6">
        <v>14</v>
      </c>
      <c r="B18" s="7" t="s">
        <v>18</v>
      </c>
      <c r="C18" s="8" t="s">
        <v>41</v>
      </c>
      <c r="D18" s="8" t="s">
        <v>42</v>
      </c>
      <c r="E18" s="6">
        <v>38</v>
      </c>
      <c r="F18" s="9">
        <v>99.9</v>
      </c>
      <c r="G18" s="10">
        <f>S:S*0.4</f>
        <v>0</v>
      </c>
      <c r="H18" s="9">
        <v>97.2111111111111</v>
      </c>
      <c r="I18" s="10">
        <f>U:U*0.3</f>
        <v>0</v>
      </c>
      <c r="J18" s="20">
        <v>95</v>
      </c>
      <c r="K18" s="10">
        <f t="shared" si="2"/>
        <v>28.5</v>
      </c>
      <c r="L18" s="9">
        <v>97.6233333333333</v>
      </c>
      <c r="M18" s="21"/>
    </row>
    <row r="19" spans="1:13">
      <c r="A19" s="6">
        <v>15</v>
      </c>
      <c r="B19" s="7" t="s">
        <v>18</v>
      </c>
      <c r="C19" s="11" t="s">
        <v>43</v>
      </c>
      <c r="D19" s="8" t="s">
        <v>44</v>
      </c>
      <c r="E19" s="6">
        <v>41</v>
      </c>
      <c r="F19" s="9">
        <v>99</v>
      </c>
      <c r="G19" s="10">
        <v>39.6</v>
      </c>
      <c r="H19" s="9">
        <v>98</v>
      </c>
      <c r="I19" s="10">
        <v>29.4</v>
      </c>
      <c r="J19" s="20">
        <v>95</v>
      </c>
      <c r="K19" s="10">
        <v>28.5</v>
      </c>
      <c r="L19" s="9">
        <v>97.5</v>
      </c>
      <c r="M19" s="21"/>
    </row>
    <row r="20" spans="1:13">
      <c r="A20" s="6">
        <v>16</v>
      </c>
      <c r="B20" s="7" t="s">
        <v>18</v>
      </c>
      <c r="C20" s="12"/>
      <c r="D20" s="8" t="s">
        <v>45</v>
      </c>
      <c r="E20" s="13">
        <v>31</v>
      </c>
      <c r="F20" s="9">
        <v>99</v>
      </c>
      <c r="G20" s="10">
        <v>39.6</v>
      </c>
      <c r="H20" s="14">
        <v>96.1578947368421</v>
      </c>
      <c r="I20" s="10">
        <v>28.8473684210526</v>
      </c>
      <c r="J20" s="20">
        <v>95.6666666666667</v>
      </c>
      <c r="K20" s="10">
        <v>28.7</v>
      </c>
      <c r="L20" s="9">
        <v>97.1473684210526</v>
      </c>
      <c r="M20" s="21"/>
    </row>
    <row r="21" spans="1:13">
      <c r="A21" s="6">
        <v>17</v>
      </c>
      <c r="B21" s="7" t="s">
        <v>18</v>
      </c>
      <c r="C21" s="8" t="s">
        <v>46</v>
      </c>
      <c r="D21" s="8" t="s">
        <v>47</v>
      </c>
      <c r="E21" s="13">
        <v>38</v>
      </c>
      <c r="F21" s="9">
        <v>99</v>
      </c>
      <c r="G21" s="10">
        <f>S:S*0.4</f>
        <v>0</v>
      </c>
      <c r="H21" s="14">
        <v>96.8928571428571</v>
      </c>
      <c r="I21" s="10">
        <f>U:U*0.3</f>
        <v>0</v>
      </c>
      <c r="J21" s="20">
        <v>96</v>
      </c>
      <c r="K21" s="10">
        <f t="shared" si="2"/>
        <v>28.8</v>
      </c>
      <c r="L21" s="9">
        <v>97.4678571428571</v>
      </c>
      <c r="M21" s="21"/>
    </row>
    <row r="22" spans="1:13">
      <c r="A22" s="6">
        <v>18</v>
      </c>
      <c r="B22" s="7" t="s">
        <v>18</v>
      </c>
      <c r="C22" s="11" t="s">
        <v>48</v>
      </c>
      <c r="D22" s="8" t="s">
        <v>49</v>
      </c>
      <c r="E22" s="6">
        <v>42</v>
      </c>
      <c r="F22" s="9">
        <v>100</v>
      </c>
      <c r="G22" s="10">
        <v>40</v>
      </c>
      <c r="H22" s="9">
        <v>95.45</v>
      </c>
      <c r="I22" s="10">
        <v>28.635</v>
      </c>
      <c r="J22" s="20">
        <v>95.6666666666667</v>
      </c>
      <c r="K22" s="10">
        <v>28.7</v>
      </c>
      <c r="L22" s="9">
        <v>97.335</v>
      </c>
      <c r="M22" s="21"/>
    </row>
    <row r="23" spans="1:13">
      <c r="A23" s="6">
        <v>19</v>
      </c>
      <c r="B23" s="7" t="s">
        <v>18</v>
      </c>
      <c r="C23" s="12"/>
      <c r="D23" s="8" t="s">
        <v>50</v>
      </c>
      <c r="E23" s="6">
        <v>40</v>
      </c>
      <c r="F23" s="9">
        <v>100</v>
      </c>
      <c r="G23" s="10">
        <v>40</v>
      </c>
      <c r="H23" s="9">
        <v>94.7857142857143</v>
      </c>
      <c r="I23" s="10">
        <v>28.4357142857143</v>
      </c>
      <c r="J23" s="20">
        <v>95</v>
      </c>
      <c r="K23" s="10">
        <v>28.5</v>
      </c>
      <c r="L23" s="9">
        <v>96.9357142857143</v>
      </c>
      <c r="M23" s="21"/>
    </row>
    <row r="24" spans="1:13">
      <c r="A24" s="6">
        <v>20</v>
      </c>
      <c r="B24" s="7" t="s">
        <v>18</v>
      </c>
      <c r="C24" s="8" t="s">
        <v>51</v>
      </c>
      <c r="D24" s="8" t="s">
        <v>52</v>
      </c>
      <c r="E24" s="6">
        <v>35</v>
      </c>
      <c r="F24" s="9">
        <v>100</v>
      </c>
      <c r="G24" s="10">
        <f>S:S*0.4</f>
        <v>0</v>
      </c>
      <c r="H24" s="9">
        <v>96.7055882352941</v>
      </c>
      <c r="I24" s="10">
        <f>U:U*0.3</f>
        <v>0</v>
      </c>
      <c r="J24" s="20">
        <v>94.3333333333333</v>
      </c>
      <c r="K24" s="10">
        <f t="shared" ref="K24:K29" si="3">J24*0.3</f>
        <v>28.3</v>
      </c>
      <c r="L24" s="9">
        <v>97.3116764705882</v>
      </c>
      <c r="M24" s="21"/>
    </row>
    <row r="25" spans="1:13">
      <c r="A25" s="6">
        <v>21</v>
      </c>
      <c r="B25" s="7" t="s">
        <v>18</v>
      </c>
      <c r="C25" s="8" t="s">
        <v>53</v>
      </c>
      <c r="D25" s="8" t="s">
        <v>54</v>
      </c>
      <c r="E25" s="6">
        <v>40</v>
      </c>
      <c r="F25" s="9">
        <v>100</v>
      </c>
      <c r="G25" s="10">
        <f>S:S*0.4</f>
        <v>0</v>
      </c>
      <c r="H25" s="9">
        <v>95.7153846153846</v>
      </c>
      <c r="I25" s="10">
        <f>U:U*0.3</f>
        <v>0</v>
      </c>
      <c r="J25" s="20">
        <v>94.3333333333333</v>
      </c>
      <c r="K25" s="10">
        <f t="shared" si="3"/>
        <v>28.3</v>
      </c>
      <c r="L25" s="9">
        <v>97.0146153846154</v>
      </c>
      <c r="M25" s="21"/>
    </row>
    <row r="26" spans="1:13">
      <c r="A26" s="6">
        <v>22</v>
      </c>
      <c r="B26" s="7" t="s">
        <v>18</v>
      </c>
      <c r="C26" s="8" t="s">
        <v>55</v>
      </c>
      <c r="D26" s="8" t="s">
        <v>56</v>
      </c>
      <c r="E26" s="6">
        <v>42</v>
      </c>
      <c r="F26" s="9">
        <v>100</v>
      </c>
      <c r="G26" s="10">
        <f>S:S*0.4</f>
        <v>0</v>
      </c>
      <c r="H26" s="9">
        <v>95.18</v>
      </c>
      <c r="I26" s="10">
        <f>U:U*0.3</f>
        <v>0</v>
      </c>
      <c r="J26" s="20">
        <v>94.6666666666667</v>
      </c>
      <c r="K26" s="10">
        <f t="shared" si="3"/>
        <v>28.4</v>
      </c>
      <c r="L26" s="9">
        <v>96.954</v>
      </c>
      <c r="M26" s="21"/>
    </row>
    <row r="27" spans="1:13">
      <c r="A27" s="6">
        <v>23</v>
      </c>
      <c r="B27" s="7" t="s">
        <v>18</v>
      </c>
      <c r="C27" s="8" t="s">
        <v>57</v>
      </c>
      <c r="D27" s="8" t="s">
        <v>58</v>
      </c>
      <c r="E27" s="6">
        <v>37</v>
      </c>
      <c r="F27" s="9">
        <v>100</v>
      </c>
      <c r="G27" s="10">
        <f>S:S*0.4</f>
        <v>0</v>
      </c>
      <c r="H27" s="9">
        <v>95.1275862068966</v>
      </c>
      <c r="I27" s="10">
        <f>U:U*0.3</f>
        <v>0</v>
      </c>
      <c r="J27" s="20">
        <v>94.6666666666667</v>
      </c>
      <c r="K27" s="10">
        <f t="shared" si="3"/>
        <v>28.4</v>
      </c>
      <c r="L27" s="9">
        <v>96.938275862069</v>
      </c>
      <c r="M27" s="21"/>
    </row>
    <row r="28" spans="1:13">
      <c r="A28" s="6">
        <v>24</v>
      </c>
      <c r="B28" s="7" t="s">
        <v>18</v>
      </c>
      <c r="C28" s="8" t="s">
        <v>59</v>
      </c>
      <c r="D28" s="8" t="s">
        <v>60</v>
      </c>
      <c r="E28" s="6">
        <v>40</v>
      </c>
      <c r="F28" s="9">
        <v>100</v>
      </c>
      <c r="G28" s="10">
        <f>S:S*0.4</f>
        <v>0</v>
      </c>
      <c r="H28" s="9">
        <v>96.7317</v>
      </c>
      <c r="I28" s="10">
        <f>U:U*0.3</f>
        <v>0</v>
      </c>
      <c r="J28" s="20">
        <v>93</v>
      </c>
      <c r="K28" s="10">
        <f t="shared" si="3"/>
        <v>27.9</v>
      </c>
      <c r="L28" s="9">
        <v>96.91951</v>
      </c>
      <c r="M28" s="21"/>
    </row>
    <row r="29" spans="1:13">
      <c r="A29" s="6">
        <v>25</v>
      </c>
      <c r="B29" s="7" t="s">
        <v>18</v>
      </c>
      <c r="C29" s="8" t="s">
        <v>61</v>
      </c>
      <c r="D29" s="8" t="s">
        <v>62</v>
      </c>
      <c r="E29" s="13">
        <v>38</v>
      </c>
      <c r="F29" s="9">
        <v>100</v>
      </c>
      <c r="G29" s="10">
        <f>S:S*0.4</f>
        <v>0</v>
      </c>
      <c r="H29" s="14">
        <v>96.2702702702703</v>
      </c>
      <c r="I29" s="10">
        <f>U:U*0.3</f>
        <v>0</v>
      </c>
      <c r="J29" s="20">
        <v>93.3333333333333</v>
      </c>
      <c r="K29" s="10">
        <f t="shared" si="3"/>
        <v>28</v>
      </c>
      <c r="L29" s="9">
        <v>96.8810810810811</v>
      </c>
      <c r="M29" s="21"/>
    </row>
    <row r="30" spans="1:13">
      <c r="A30" s="6">
        <v>26</v>
      </c>
      <c r="B30" s="7" t="s">
        <v>18</v>
      </c>
      <c r="C30" s="11" t="s">
        <v>63</v>
      </c>
      <c r="D30" s="8" t="s">
        <v>64</v>
      </c>
      <c r="E30" s="6">
        <v>41</v>
      </c>
      <c r="F30" s="9">
        <v>100</v>
      </c>
      <c r="G30" s="10">
        <v>40</v>
      </c>
      <c r="H30" s="9">
        <v>97.25</v>
      </c>
      <c r="I30" s="10">
        <v>29.175</v>
      </c>
      <c r="J30" s="20">
        <v>92.3333333333333</v>
      </c>
      <c r="K30" s="10">
        <v>27.7</v>
      </c>
      <c r="L30" s="9">
        <v>96.875</v>
      </c>
      <c r="M30" s="21"/>
    </row>
    <row r="31" spans="1:13">
      <c r="A31" s="6">
        <v>27</v>
      </c>
      <c r="B31" s="7" t="s">
        <v>18</v>
      </c>
      <c r="C31" s="12"/>
      <c r="D31" s="8" t="s">
        <v>65</v>
      </c>
      <c r="E31" s="13">
        <v>25</v>
      </c>
      <c r="F31" s="9">
        <v>97.8</v>
      </c>
      <c r="G31" s="10">
        <v>39.12</v>
      </c>
      <c r="H31" s="14">
        <v>95.3953488372093</v>
      </c>
      <c r="I31" s="10">
        <v>28.6186046511628</v>
      </c>
      <c r="J31" s="20">
        <v>95</v>
      </c>
      <c r="K31" s="10">
        <v>28.5</v>
      </c>
      <c r="L31" s="9">
        <v>96.2386046511628</v>
      </c>
      <c r="M31" s="21"/>
    </row>
    <row r="32" spans="1:13">
      <c r="A32" s="6">
        <v>28</v>
      </c>
      <c r="B32" s="7" t="s">
        <v>18</v>
      </c>
      <c r="C32" s="11" t="s">
        <v>66</v>
      </c>
      <c r="D32" s="8" t="s">
        <v>67</v>
      </c>
      <c r="E32" s="6">
        <v>39</v>
      </c>
      <c r="F32" s="9">
        <v>97</v>
      </c>
      <c r="G32" s="10">
        <v>38.8</v>
      </c>
      <c r="H32" s="9">
        <v>97.1243902439025</v>
      </c>
      <c r="I32" s="10">
        <v>29.1373170731707</v>
      </c>
      <c r="J32" s="20">
        <v>96.3333333333333</v>
      </c>
      <c r="K32" s="10">
        <v>28.9</v>
      </c>
      <c r="L32" s="9">
        <v>96.8373170731707</v>
      </c>
      <c r="M32" s="21"/>
    </row>
    <row r="33" spans="1:13">
      <c r="A33" s="6">
        <v>29</v>
      </c>
      <c r="B33" s="7" t="s">
        <v>18</v>
      </c>
      <c r="C33" s="12"/>
      <c r="D33" s="8" t="s">
        <v>68</v>
      </c>
      <c r="E33" s="6">
        <v>36</v>
      </c>
      <c r="F33" s="9">
        <v>97</v>
      </c>
      <c r="G33" s="10">
        <v>38.8</v>
      </c>
      <c r="H33" s="9">
        <v>92.137037037037</v>
      </c>
      <c r="I33" s="10">
        <v>27.6411111111111</v>
      </c>
      <c r="J33" s="20">
        <v>92.3333333333333</v>
      </c>
      <c r="K33" s="10">
        <v>27.7</v>
      </c>
      <c r="L33" s="9">
        <v>94.1411111111111</v>
      </c>
      <c r="M33" s="21"/>
    </row>
    <row r="34" spans="1:13">
      <c r="A34" s="6">
        <v>30</v>
      </c>
      <c r="B34" s="7" t="s">
        <v>18</v>
      </c>
      <c r="C34" s="8" t="s">
        <v>69</v>
      </c>
      <c r="D34" s="8" t="s">
        <v>70</v>
      </c>
      <c r="E34" s="6">
        <v>32</v>
      </c>
      <c r="F34" s="9">
        <v>100</v>
      </c>
      <c r="G34" s="10">
        <f>S:S*0.4</f>
        <v>0</v>
      </c>
      <c r="H34" s="9">
        <v>94.94</v>
      </c>
      <c r="I34" s="10">
        <f>U:U*0.3</f>
        <v>0</v>
      </c>
      <c r="J34" s="20">
        <v>94.3333333333333</v>
      </c>
      <c r="K34" s="10">
        <f>J34*0.3</f>
        <v>28.3</v>
      </c>
      <c r="L34" s="9">
        <v>96.782</v>
      </c>
      <c r="M34" s="21"/>
    </row>
    <row r="35" spans="1:13">
      <c r="A35" s="6">
        <v>31</v>
      </c>
      <c r="B35" s="7" t="s">
        <v>18</v>
      </c>
      <c r="C35" s="11" t="s">
        <v>71</v>
      </c>
      <c r="D35" s="8" t="s">
        <v>72</v>
      </c>
      <c r="E35" s="6">
        <v>44</v>
      </c>
      <c r="F35" s="9">
        <v>98</v>
      </c>
      <c r="G35" s="10">
        <v>39.2</v>
      </c>
      <c r="H35" s="9">
        <v>96.2727272727273</v>
      </c>
      <c r="I35" s="10">
        <v>28.8818181818182</v>
      </c>
      <c r="J35" s="20">
        <v>95.6666666666667</v>
      </c>
      <c r="K35" s="10">
        <v>28.7</v>
      </c>
      <c r="L35" s="9">
        <v>96.7818181818182</v>
      </c>
      <c r="M35" s="21"/>
    </row>
    <row r="36" spans="1:13">
      <c r="A36" s="6">
        <v>32</v>
      </c>
      <c r="B36" s="7" t="s">
        <v>18</v>
      </c>
      <c r="C36" s="12"/>
      <c r="D36" s="8" t="s">
        <v>73</v>
      </c>
      <c r="E36" s="13">
        <v>44</v>
      </c>
      <c r="F36" s="9">
        <v>98</v>
      </c>
      <c r="G36" s="10">
        <v>39.2</v>
      </c>
      <c r="H36" s="14">
        <v>94.8064516129032</v>
      </c>
      <c r="I36" s="10">
        <v>28.441935483871</v>
      </c>
      <c r="J36" s="20">
        <v>94</v>
      </c>
      <c r="K36" s="10">
        <v>28.2</v>
      </c>
      <c r="L36" s="9">
        <v>95.841935483871</v>
      </c>
      <c r="M36" s="21"/>
    </row>
    <row r="37" spans="1:13">
      <c r="A37" s="6">
        <v>33</v>
      </c>
      <c r="B37" s="7" t="s">
        <v>18</v>
      </c>
      <c r="C37" s="8" t="s">
        <v>74</v>
      </c>
      <c r="D37" s="8" t="s">
        <v>75</v>
      </c>
      <c r="E37" s="6">
        <v>40</v>
      </c>
      <c r="F37" s="9">
        <v>100</v>
      </c>
      <c r="G37" s="10">
        <f>S:S*0.4</f>
        <v>0</v>
      </c>
      <c r="H37" s="9">
        <v>95.8105263157895</v>
      </c>
      <c r="I37" s="10">
        <f>U:U*0.3</f>
        <v>0</v>
      </c>
      <c r="J37" s="20">
        <v>93.3333333333333</v>
      </c>
      <c r="K37" s="10">
        <f>J37*0.3</f>
        <v>28</v>
      </c>
      <c r="L37" s="9">
        <v>96.7431578947368</v>
      </c>
      <c r="M37" s="21"/>
    </row>
    <row r="38" spans="1:13">
      <c r="A38" s="6">
        <v>34</v>
      </c>
      <c r="B38" s="7" t="s">
        <v>18</v>
      </c>
      <c r="C38" s="11" t="s">
        <v>76</v>
      </c>
      <c r="D38" s="8" t="s">
        <v>77</v>
      </c>
      <c r="E38" s="7">
        <v>42</v>
      </c>
      <c r="F38" s="9">
        <v>98</v>
      </c>
      <c r="G38" s="10">
        <v>39.2</v>
      </c>
      <c r="H38" s="9">
        <v>96.0888888888889</v>
      </c>
      <c r="I38" s="10">
        <v>28.8266666666667</v>
      </c>
      <c r="J38" s="20">
        <v>95.6666666666667</v>
      </c>
      <c r="K38" s="10">
        <v>28.7</v>
      </c>
      <c r="L38" s="9">
        <v>96.7266666666667</v>
      </c>
      <c r="M38" s="21"/>
    </row>
    <row r="39" spans="1:13">
      <c r="A39" s="6">
        <v>35</v>
      </c>
      <c r="B39" s="7" t="s">
        <v>18</v>
      </c>
      <c r="C39" s="12"/>
      <c r="D39" s="8" t="s">
        <v>78</v>
      </c>
      <c r="E39" s="6">
        <v>39</v>
      </c>
      <c r="F39" s="9">
        <v>98</v>
      </c>
      <c r="G39" s="10">
        <v>39.2</v>
      </c>
      <c r="H39" s="9">
        <v>92.3393939393939</v>
      </c>
      <c r="I39" s="10">
        <v>27.7018181818182</v>
      </c>
      <c r="J39" s="20">
        <v>92.6666666666667</v>
      </c>
      <c r="K39" s="10">
        <v>27.8</v>
      </c>
      <c r="L39" s="9">
        <v>94.7018181818182</v>
      </c>
      <c r="M39" s="21"/>
    </row>
    <row r="40" spans="1:13">
      <c r="A40" s="6">
        <v>36</v>
      </c>
      <c r="B40" s="7" t="s">
        <v>18</v>
      </c>
      <c r="C40" s="11" t="s">
        <v>79</v>
      </c>
      <c r="D40" s="8" t="s">
        <v>80</v>
      </c>
      <c r="E40" s="6">
        <v>44</v>
      </c>
      <c r="F40" s="9">
        <v>97</v>
      </c>
      <c r="G40" s="10">
        <v>38.8</v>
      </c>
      <c r="H40" s="9">
        <v>96.62</v>
      </c>
      <c r="I40" s="10">
        <v>28.986</v>
      </c>
      <c r="J40" s="20">
        <v>96</v>
      </c>
      <c r="K40" s="10">
        <v>28.8</v>
      </c>
      <c r="L40" s="9">
        <v>96.586</v>
      </c>
      <c r="M40" s="21"/>
    </row>
    <row r="41" spans="1:13">
      <c r="A41" s="6">
        <v>37</v>
      </c>
      <c r="B41" s="7" t="s">
        <v>18</v>
      </c>
      <c r="C41" s="12"/>
      <c r="D41" s="8" t="s">
        <v>81</v>
      </c>
      <c r="E41" s="6">
        <v>43</v>
      </c>
      <c r="F41" s="9">
        <v>97</v>
      </c>
      <c r="G41" s="10">
        <v>38.8</v>
      </c>
      <c r="H41" s="9">
        <v>93.695652173913</v>
      </c>
      <c r="I41" s="10">
        <v>28.1086956521739</v>
      </c>
      <c r="J41" s="20">
        <v>93.6666666666667</v>
      </c>
      <c r="K41" s="10">
        <v>28.1</v>
      </c>
      <c r="L41" s="9">
        <v>95.0086956521739</v>
      </c>
      <c r="M41" s="21"/>
    </row>
    <row r="42" spans="1:13">
      <c r="A42" s="6">
        <v>38</v>
      </c>
      <c r="B42" s="7" t="s">
        <v>18</v>
      </c>
      <c r="C42" s="11" t="s">
        <v>82</v>
      </c>
      <c r="D42" s="8" t="s">
        <v>83</v>
      </c>
      <c r="E42" s="13">
        <v>34</v>
      </c>
      <c r="F42" s="9">
        <v>98</v>
      </c>
      <c r="G42" s="10">
        <v>39.2</v>
      </c>
      <c r="H42" s="9">
        <v>96.0333333333333</v>
      </c>
      <c r="I42" s="10">
        <v>28.81</v>
      </c>
      <c r="J42" s="20">
        <v>94.6666666666667</v>
      </c>
      <c r="K42" s="10">
        <v>28.4</v>
      </c>
      <c r="L42" s="9">
        <v>96.41</v>
      </c>
      <c r="M42" s="21"/>
    </row>
    <row r="43" spans="1:13">
      <c r="A43" s="6">
        <v>39</v>
      </c>
      <c r="B43" s="7" t="s">
        <v>18</v>
      </c>
      <c r="C43" s="12"/>
      <c r="D43" s="8" t="s">
        <v>84</v>
      </c>
      <c r="E43" s="6">
        <v>48</v>
      </c>
      <c r="F43" s="9">
        <v>100</v>
      </c>
      <c r="G43" s="10">
        <v>40</v>
      </c>
      <c r="H43" s="9">
        <v>92.5625</v>
      </c>
      <c r="I43" s="10">
        <v>27.76875</v>
      </c>
      <c r="J43" s="20">
        <v>91.3333333333333</v>
      </c>
      <c r="K43" s="10">
        <v>27.4</v>
      </c>
      <c r="L43" s="9">
        <v>95.16875</v>
      </c>
      <c r="M43" s="21"/>
    </row>
    <row r="44" spans="1:13">
      <c r="A44" s="6">
        <v>40</v>
      </c>
      <c r="B44" s="7" t="s">
        <v>18</v>
      </c>
      <c r="C44" s="11" t="s">
        <v>85</v>
      </c>
      <c r="D44" s="8" t="s">
        <v>86</v>
      </c>
      <c r="E44" s="13">
        <v>43</v>
      </c>
      <c r="F44" s="9">
        <v>100</v>
      </c>
      <c r="G44" s="10">
        <v>40</v>
      </c>
      <c r="H44" s="14">
        <v>96.5813953488372</v>
      </c>
      <c r="I44" s="10">
        <v>28.9744186046512</v>
      </c>
      <c r="J44" s="20">
        <v>91.3333333333333</v>
      </c>
      <c r="K44" s="10">
        <v>27.4</v>
      </c>
      <c r="L44" s="9">
        <v>96.3744186046512</v>
      </c>
      <c r="M44" s="21"/>
    </row>
    <row r="45" spans="1:13">
      <c r="A45" s="6">
        <v>41</v>
      </c>
      <c r="B45" s="7" t="s">
        <v>18</v>
      </c>
      <c r="C45" s="12"/>
      <c r="D45" s="8" t="s">
        <v>87</v>
      </c>
      <c r="E45" s="13">
        <v>40</v>
      </c>
      <c r="F45" s="9">
        <v>100</v>
      </c>
      <c r="G45" s="10">
        <v>40</v>
      </c>
      <c r="H45" s="14">
        <v>96.7142857142857</v>
      </c>
      <c r="I45" s="10">
        <v>29.0142857142857</v>
      </c>
      <c r="J45" s="20">
        <v>88.6666666666667</v>
      </c>
      <c r="K45" s="10">
        <v>26.6</v>
      </c>
      <c r="L45" s="9">
        <v>95.6142857142857</v>
      </c>
      <c r="M45" s="21"/>
    </row>
    <row r="46" spans="1:13">
      <c r="A46" s="6">
        <v>42</v>
      </c>
      <c r="B46" s="7" t="s">
        <v>18</v>
      </c>
      <c r="C46" s="8" t="s">
        <v>88</v>
      </c>
      <c r="D46" s="8" t="s">
        <v>89</v>
      </c>
      <c r="E46" s="6">
        <v>18</v>
      </c>
      <c r="F46" s="9">
        <v>100</v>
      </c>
      <c r="G46" s="10">
        <f>S:S*0.4</f>
        <v>0</v>
      </c>
      <c r="H46" s="9">
        <v>94.8333333333333</v>
      </c>
      <c r="I46" s="10">
        <f>U:U*0.3</f>
        <v>0</v>
      </c>
      <c r="J46" s="20">
        <v>93</v>
      </c>
      <c r="K46" s="10">
        <f t="shared" ref="K46:K50" si="4">J46*0.3</f>
        <v>27.9</v>
      </c>
      <c r="L46" s="9">
        <v>96.35</v>
      </c>
      <c r="M46" s="21"/>
    </row>
    <row r="47" spans="1:13">
      <c r="A47" s="6">
        <v>43</v>
      </c>
      <c r="B47" s="7" t="s">
        <v>18</v>
      </c>
      <c r="C47" s="11" t="s">
        <v>90</v>
      </c>
      <c r="D47" s="8" t="s">
        <v>91</v>
      </c>
      <c r="E47" s="6">
        <v>43</v>
      </c>
      <c r="F47" s="9">
        <v>95</v>
      </c>
      <c r="G47" s="10">
        <v>38</v>
      </c>
      <c r="H47" s="9">
        <v>97.5</v>
      </c>
      <c r="I47" s="10">
        <v>29.25</v>
      </c>
      <c r="J47" s="20">
        <v>96.3333333333333</v>
      </c>
      <c r="K47" s="10">
        <v>28.9</v>
      </c>
      <c r="L47" s="9">
        <v>96.15</v>
      </c>
      <c r="M47" s="21"/>
    </row>
    <row r="48" spans="1:13">
      <c r="A48" s="6">
        <v>44</v>
      </c>
      <c r="B48" s="7" t="s">
        <v>18</v>
      </c>
      <c r="C48" s="12"/>
      <c r="D48" s="8" t="s">
        <v>92</v>
      </c>
      <c r="E48" s="6">
        <v>45</v>
      </c>
      <c r="F48" s="9">
        <v>95</v>
      </c>
      <c r="G48" s="10">
        <v>38</v>
      </c>
      <c r="H48" s="9">
        <v>92.5</v>
      </c>
      <c r="I48" s="10">
        <v>27.75</v>
      </c>
      <c r="J48" s="20">
        <v>93</v>
      </c>
      <c r="K48" s="10">
        <v>27.9</v>
      </c>
      <c r="L48" s="9">
        <v>93.65</v>
      </c>
      <c r="M48" s="21"/>
    </row>
    <row r="49" spans="1:13">
      <c r="A49" s="6">
        <v>45</v>
      </c>
      <c r="B49" s="7" t="s">
        <v>18</v>
      </c>
      <c r="C49" s="8" t="s">
        <v>93</v>
      </c>
      <c r="D49" s="8" t="s">
        <v>94</v>
      </c>
      <c r="E49" s="6">
        <v>42</v>
      </c>
      <c r="F49" s="9">
        <v>99</v>
      </c>
      <c r="G49" s="10">
        <f>S:S*0.4</f>
        <v>0</v>
      </c>
      <c r="H49" s="9">
        <v>94.125</v>
      </c>
      <c r="I49" s="10">
        <f>U:U*0.3</f>
        <v>0</v>
      </c>
      <c r="J49" s="20">
        <v>93.6666666666667</v>
      </c>
      <c r="K49" s="10">
        <f t="shared" si="4"/>
        <v>28.1</v>
      </c>
      <c r="L49" s="9">
        <v>95.9375</v>
      </c>
      <c r="M49" s="21"/>
    </row>
    <row r="50" spans="1:13">
      <c r="A50" s="6">
        <v>46</v>
      </c>
      <c r="B50" s="7" t="s">
        <v>18</v>
      </c>
      <c r="C50" s="8" t="s">
        <v>95</v>
      </c>
      <c r="D50" s="8" t="s">
        <v>96</v>
      </c>
      <c r="E50" s="6">
        <v>40</v>
      </c>
      <c r="F50" s="9">
        <v>100</v>
      </c>
      <c r="G50" s="10">
        <f>S:S*0.4</f>
        <v>0</v>
      </c>
      <c r="H50" s="9">
        <v>95.7297297297297</v>
      </c>
      <c r="I50" s="10">
        <f>U:U*0.3</f>
        <v>0</v>
      </c>
      <c r="J50" s="20">
        <v>90.6666666666667</v>
      </c>
      <c r="K50" s="10">
        <f t="shared" si="4"/>
        <v>27.2</v>
      </c>
      <c r="L50" s="9">
        <v>95.9189189189189</v>
      </c>
      <c r="M50" s="21"/>
    </row>
    <row r="51" spans="1:13">
      <c r="A51" s="6">
        <v>47</v>
      </c>
      <c r="B51" s="7" t="s">
        <v>18</v>
      </c>
      <c r="C51" s="11" t="s">
        <v>97</v>
      </c>
      <c r="D51" s="8" t="s">
        <v>98</v>
      </c>
      <c r="E51" s="6">
        <v>44</v>
      </c>
      <c r="F51" s="9">
        <v>97.4</v>
      </c>
      <c r="G51" s="10">
        <v>38.96</v>
      </c>
      <c r="H51" s="9">
        <v>95.8513513513514</v>
      </c>
      <c r="I51" s="10">
        <v>28.7554054054054</v>
      </c>
      <c r="J51" s="20">
        <v>94</v>
      </c>
      <c r="K51" s="10">
        <v>28.2</v>
      </c>
      <c r="L51" s="9">
        <v>95.9154054054054</v>
      </c>
      <c r="M51" s="21"/>
    </row>
    <row r="52" spans="1:13">
      <c r="A52" s="6">
        <v>48</v>
      </c>
      <c r="B52" s="7" t="s">
        <v>18</v>
      </c>
      <c r="C52" s="12"/>
      <c r="D52" s="8" t="s">
        <v>99</v>
      </c>
      <c r="E52" s="13">
        <v>36</v>
      </c>
      <c r="F52" s="9">
        <v>99.4</v>
      </c>
      <c r="G52" s="10">
        <v>39.76</v>
      </c>
      <c r="H52" s="14">
        <v>89.7142857142857</v>
      </c>
      <c r="I52" s="10">
        <v>26.9142857142857</v>
      </c>
      <c r="J52" s="20">
        <v>88.6666666666667</v>
      </c>
      <c r="K52" s="10">
        <v>26.6</v>
      </c>
      <c r="L52" s="9">
        <v>93.2742857142857</v>
      </c>
      <c r="M52" s="21"/>
    </row>
    <row r="53" spans="1:13">
      <c r="A53" s="6">
        <v>49</v>
      </c>
      <c r="B53" s="7" t="s">
        <v>18</v>
      </c>
      <c r="C53" s="8" t="s">
        <v>100</v>
      </c>
      <c r="D53" s="8" t="s">
        <v>101</v>
      </c>
      <c r="E53" s="13">
        <v>38</v>
      </c>
      <c r="F53" s="9">
        <v>99.5</v>
      </c>
      <c r="G53" s="10">
        <f>S:S*0.4</f>
        <v>0</v>
      </c>
      <c r="H53" s="14">
        <v>94.1470588235294</v>
      </c>
      <c r="I53" s="10">
        <f>U:U*0.3</f>
        <v>0</v>
      </c>
      <c r="J53" s="20">
        <v>92.6666666666667</v>
      </c>
      <c r="K53" s="10">
        <f t="shared" ref="K53:K55" si="5">J53*0.3</f>
        <v>27.8</v>
      </c>
      <c r="L53" s="9">
        <v>95.8441176470588</v>
      </c>
      <c r="M53" s="21"/>
    </row>
    <row r="54" spans="1:13">
      <c r="A54" s="6">
        <v>50</v>
      </c>
      <c r="B54" s="7" t="s">
        <v>18</v>
      </c>
      <c r="C54" s="8" t="s">
        <v>102</v>
      </c>
      <c r="D54" s="8" t="s">
        <v>103</v>
      </c>
      <c r="E54" s="6">
        <v>40</v>
      </c>
      <c r="F54" s="9">
        <v>98</v>
      </c>
      <c r="G54" s="10">
        <f>S:S*0.4</f>
        <v>0</v>
      </c>
      <c r="H54" s="9">
        <v>94.8965517241379</v>
      </c>
      <c r="I54" s="10">
        <f>U:U*0.3</f>
        <v>0</v>
      </c>
      <c r="J54" s="20">
        <v>93.6666666666667</v>
      </c>
      <c r="K54" s="10">
        <f t="shared" si="5"/>
        <v>28.1</v>
      </c>
      <c r="L54" s="9">
        <v>95.7689655172414</v>
      </c>
      <c r="M54" s="21"/>
    </row>
    <row r="55" spans="1:13">
      <c r="A55" s="6">
        <v>51</v>
      </c>
      <c r="B55" s="7" t="s">
        <v>18</v>
      </c>
      <c r="C55" s="8" t="s">
        <v>104</v>
      </c>
      <c r="D55" s="8" t="s">
        <v>105</v>
      </c>
      <c r="E55" s="15">
        <v>32</v>
      </c>
      <c r="F55" s="7">
        <v>100</v>
      </c>
      <c r="G55" s="10">
        <f>S:S*0.4</f>
        <v>0</v>
      </c>
      <c r="H55" s="14">
        <v>96.5</v>
      </c>
      <c r="I55" s="10">
        <f>U:U*0.3</f>
        <v>0</v>
      </c>
      <c r="J55" s="20">
        <v>89.3333333333333</v>
      </c>
      <c r="K55" s="10">
        <f t="shared" si="5"/>
        <v>26.8</v>
      </c>
      <c r="L55" s="9">
        <v>95.75</v>
      </c>
      <c r="M55" s="21"/>
    </row>
    <row r="56" spans="1:13">
      <c r="A56" s="6">
        <v>52</v>
      </c>
      <c r="B56" s="7" t="s">
        <v>18</v>
      </c>
      <c r="C56" s="11" t="s">
        <v>106</v>
      </c>
      <c r="D56" s="8" t="s">
        <v>107</v>
      </c>
      <c r="E56" s="13">
        <v>30</v>
      </c>
      <c r="F56" s="9">
        <v>100</v>
      </c>
      <c r="G56" s="10">
        <v>40</v>
      </c>
      <c r="H56" s="9">
        <v>93.4418604651163</v>
      </c>
      <c r="I56" s="10">
        <v>28.0325581395349</v>
      </c>
      <c r="J56" s="20">
        <v>92.3333333333333</v>
      </c>
      <c r="K56" s="10">
        <v>27.7</v>
      </c>
      <c r="L56" s="9">
        <v>95.7325581395349</v>
      </c>
      <c r="M56" s="21"/>
    </row>
    <row r="57" spans="1:13">
      <c r="A57" s="6">
        <v>53</v>
      </c>
      <c r="B57" s="7" t="s">
        <v>18</v>
      </c>
      <c r="C57" s="12"/>
      <c r="D57" s="8" t="s">
        <v>108</v>
      </c>
      <c r="E57" s="13">
        <v>38</v>
      </c>
      <c r="F57" s="9">
        <v>88</v>
      </c>
      <c r="G57" s="10">
        <v>35.2</v>
      </c>
      <c r="H57" s="14">
        <v>92.1818181818182</v>
      </c>
      <c r="I57" s="10">
        <v>27.6545454545455</v>
      </c>
      <c r="J57" s="20">
        <v>93.3333333333333</v>
      </c>
      <c r="K57" s="10">
        <v>28</v>
      </c>
      <c r="L57" s="9">
        <v>90.8545454545455</v>
      </c>
      <c r="M57" s="21"/>
    </row>
    <row r="58" spans="1:13">
      <c r="A58" s="6">
        <v>54</v>
      </c>
      <c r="B58" s="7" t="s">
        <v>18</v>
      </c>
      <c r="C58" s="8" t="s">
        <v>109</v>
      </c>
      <c r="D58" s="8" t="s">
        <v>110</v>
      </c>
      <c r="E58" s="13">
        <v>39</v>
      </c>
      <c r="F58" s="9">
        <v>96.4</v>
      </c>
      <c r="G58" s="10">
        <f>S:S*0.4</f>
        <v>0</v>
      </c>
      <c r="H58" s="14">
        <v>96.25</v>
      </c>
      <c r="I58" s="10">
        <f>U:U*0.3</f>
        <v>0</v>
      </c>
      <c r="J58" s="20">
        <v>94</v>
      </c>
      <c r="K58" s="10">
        <f t="shared" ref="K58:K63" si="6">J58*0.3</f>
        <v>28.2</v>
      </c>
      <c r="L58" s="9">
        <v>95.635</v>
      </c>
      <c r="M58" s="21"/>
    </row>
    <row r="59" spans="1:13">
      <c r="A59" s="6">
        <v>55</v>
      </c>
      <c r="B59" s="7" t="s">
        <v>18</v>
      </c>
      <c r="C59" s="8" t="s">
        <v>111</v>
      </c>
      <c r="D59" s="8" t="s">
        <v>112</v>
      </c>
      <c r="E59" s="7">
        <v>35</v>
      </c>
      <c r="F59" s="9">
        <v>100</v>
      </c>
      <c r="G59" s="10">
        <f>S:S*0.4</f>
        <v>0</v>
      </c>
      <c r="H59" s="9">
        <v>93.7368421052632</v>
      </c>
      <c r="I59" s="10">
        <f>U:U*0.3</f>
        <v>0</v>
      </c>
      <c r="J59" s="20">
        <v>91</v>
      </c>
      <c r="K59" s="10">
        <f t="shared" si="6"/>
        <v>27.3</v>
      </c>
      <c r="L59" s="9">
        <v>95.4210526315789</v>
      </c>
      <c r="M59" s="21"/>
    </row>
    <row r="60" spans="1:13">
      <c r="A60" s="6">
        <v>56</v>
      </c>
      <c r="B60" s="7" t="s">
        <v>18</v>
      </c>
      <c r="C60" s="8" t="s">
        <v>113</v>
      </c>
      <c r="D60" s="8" t="s">
        <v>114</v>
      </c>
      <c r="E60" s="13">
        <v>39</v>
      </c>
      <c r="F60" s="9">
        <v>100</v>
      </c>
      <c r="G60" s="10">
        <f>S:S*0.4</f>
        <v>0</v>
      </c>
      <c r="H60" s="14">
        <v>92.0588235294118</v>
      </c>
      <c r="I60" s="10">
        <f>U:U*0.3</f>
        <v>0</v>
      </c>
      <c r="J60" s="20">
        <v>92.6666666666667</v>
      </c>
      <c r="K60" s="10">
        <f t="shared" si="6"/>
        <v>27.8</v>
      </c>
      <c r="L60" s="9">
        <v>95.4176470588235</v>
      </c>
      <c r="M60" s="21"/>
    </row>
    <row r="61" spans="1:13">
      <c r="A61" s="6">
        <v>57</v>
      </c>
      <c r="B61" s="7" t="s">
        <v>18</v>
      </c>
      <c r="C61" s="8" t="s">
        <v>115</v>
      </c>
      <c r="D61" s="8" t="s">
        <v>116</v>
      </c>
      <c r="E61" s="6">
        <v>44</v>
      </c>
      <c r="F61" s="9">
        <v>99</v>
      </c>
      <c r="G61" s="10">
        <f>S:S*0.4</f>
        <v>0</v>
      </c>
      <c r="H61" s="9">
        <v>93.0555555555556</v>
      </c>
      <c r="I61" s="10">
        <f>U:U*0.3</f>
        <v>0</v>
      </c>
      <c r="J61" s="20">
        <v>93</v>
      </c>
      <c r="K61" s="10">
        <f t="shared" si="6"/>
        <v>27.9</v>
      </c>
      <c r="L61" s="9">
        <v>95.4166666666667</v>
      </c>
      <c r="M61" s="21"/>
    </row>
    <row r="62" spans="1:13">
      <c r="A62" s="6">
        <v>58</v>
      </c>
      <c r="B62" s="7" t="s">
        <v>18</v>
      </c>
      <c r="C62" s="8" t="s">
        <v>117</v>
      </c>
      <c r="D62" s="8" t="s">
        <v>118</v>
      </c>
      <c r="E62" s="6">
        <v>18</v>
      </c>
      <c r="F62" s="9">
        <v>100</v>
      </c>
      <c r="G62" s="10">
        <f>S:S*0.4</f>
        <v>0</v>
      </c>
      <c r="H62" s="9">
        <v>92.3846153846154</v>
      </c>
      <c r="I62" s="10">
        <f>U:U*0.3</f>
        <v>0</v>
      </c>
      <c r="J62" s="20">
        <v>92.3333333333333</v>
      </c>
      <c r="K62" s="10">
        <f t="shared" si="6"/>
        <v>27.7</v>
      </c>
      <c r="L62" s="9">
        <v>95.4153846153846</v>
      </c>
      <c r="M62" s="21"/>
    </row>
    <row r="63" spans="1:13">
      <c r="A63" s="6">
        <v>59</v>
      </c>
      <c r="B63" s="7" t="s">
        <v>18</v>
      </c>
      <c r="C63" s="8" t="s">
        <v>119</v>
      </c>
      <c r="D63" s="8" t="s">
        <v>120</v>
      </c>
      <c r="E63" s="6">
        <v>32</v>
      </c>
      <c r="F63" s="9">
        <v>99</v>
      </c>
      <c r="G63" s="10">
        <f>S:S*0.4</f>
        <v>0</v>
      </c>
      <c r="H63" s="9">
        <v>93.1206060606061</v>
      </c>
      <c r="I63" s="10">
        <f>U:U*0.3</f>
        <v>0</v>
      </c>
      <c r="J63" s="20">
        <v>92</v>
      </c>
      <c r="K63" s="10">
        <f t="shared" si="6"/>
        <v>27.6</v>
      </c>
      <c r="L63" s="9">
        <v>95.1361818181818</v>
      </c>
      <c r="M63" s="21"/>
    </row>
    <row r="64" spans="1:13">
      <c r="A64" s="6">
        <v>60</v>
      </c>
      <c r="B64" s="7" t="s">
        <v>18</v>
      </c>
      <c r="C64" s="11" t="s">
        <v>121</v>
      </c>
      <c r="D64" s="8" t="s">
        <v>122</v>
      </c>
      <c r="E64" s="13">
        <v>40</v>
      </c>
      <c r="F64" s="9">
        <v>93</v>
      </c>
      <c r="G64" s="10">
        <v>37.2</v>
      </c>
      <c r="H64" s="14">
        <v>98.8333333333333</v>
      </c>
      <c r="I64" s="10">
        <v>29.65</v>
      </c>
      <c r="J64" s="20">
        <v>93.6666666666667</v>
      </c>
      <c r="K64" s="10">
        <v>28.1</v>
      </c>
      <c r="L64" s="9">
        <v>94.95</v>
      </c>
      <c r="M64" s="21"/>
    </row>
    <row r="65" spans="1:13">
      <c r="A65" s="6">
        <v>61</v>
      </c>
      <c r="B65" s="7" t="s">
        <v>18</v>
      </c>
      <c r="C65" s="12"/>
      <c r="D65" s="8" t="s">
        <v>123</v>
      </c>
      <c r="E65" s="6">
        <v>42</v>
      </c>
      <c r="F65" s="9">
        <v>93</v>
      </c>
      <c r="G65" s="10">
        <v>37.2</v>
      </c>
      <c r="H65" s="9">
        <v>94.6875</v>
      </c>
      <c r="I65" s="10">
        <v>28.40625</v>
      </c>
      <c r="J65" s="20">
        <v>93</v>
      </c>
      <c r="K65" s="10">
        <v>27.9</v>
      </c>
      <c r="L65" s="9">
        <v>93.50625</v>
      </c>
      <c r="M65" s="21"/>
    </row>
    <row r="66" spans="1:13">
      <c r="A66" s="6">
        <v>62</v>
      </c>
      <c r="B66" s="7" t="s">
        <v>18</v>
      </c>
      <c r="C66" s="11" t="s">
        <v>124</v>
      </c>
      <c r="D66" s="8" t="s">
        <v>125</v>
      </c>
      <c r="E66" s="6">
        <v>47</v>
      </c>
      <c r="F66" s="9">
        <v>100</v>
      </c>
      <c r="G66" s="10">
        <v>40</v>
      </c>
      <c r="H66" s="9">
        <v>90.8741935483871</v>
      </c>
      <c r="I66" s="10">
        <v>27.2622580645161</v>
      </c>
      <c r="J66" s="20">
        <v>92</v>
      </c>
      <c r="K66" s="10">
        <v>27.6</v>
      </c>
      <c r="L66" s="9">
        <v>94.8622580645161</v>
      </c>
      <c r="M66" s="21"/>
    </row>
    <row r="67" spans="1:13">
      <c r="A67" s="6">
        <v>63</v>
      </c>
      <c r="B67" s="7" t="s">
        <v>18</v>
      </c>
      <c r="C67" s="12"/>
      <c r="D67" s="8" t="s">
        <v>126</v>
      </c>
      <c r="E67" s="6">
        <v>41</v>
      </c>
      <c r="F67" s="9">
        <v>94</v>
      </c>
      <c r="G67" s="10">
        <v>37.6</v>
      </c>
      <c r="H67" s="9">
        <v>96.4516129032258</v>
      </c>
      <c r="I67" s="10">
        <v>28.9354838709677</v>
      </c>
      <c r="J67" s="20">
        <v>94.3333333333333</v>
      </c>
      <c r="K67" s="10">
        <v>28.3</v>
      </c>
      <c r="L67" s="9">
        <v>94.8354838709677</v>
      </c>
      <c r="M67" s="21"/>
    </row>
    <row r="68" spans="1:13">
      <c r="A68" s="6">
        <v>64</v>
      </c>
      <c r="B68" s="7" t="s">
        <v>18</v>
      </c>
      <c r="C68" s="11" t="s">
        <v>127</v>
      </c>
      <c r="D68" s="8" t="s">
        <v>128</v>
      </c>
      <c r="E68" s="6">
        <v>43</v>
      </c>
      <c r="F68" s="9">
        <v>98</v>
      </c>
      <c r="G68" s="10">
        <v>39.2</v>
      </c>
      <c r="H68" s="9">
        <v>92.8469387755102</v>
      </c>
      <c r="I68" s="10">
        <v>27.8540816326531</v>
      </c>
      <c r="J68" s="20">
        <v>92.6666666666667</v>
      </c>
      <c r="K68" s="10">
        <v>27.8</v>
      </c>
      <c r="L68" s="9">
        <v>94.8540816326531</v>
      </c>
      <c r="M68" s="21"/>
    </row>
    <row r="69" spans="1:13">
      <c r="A69" s="6">
        <v>65</v>
      </c>
      <c r="B69" s="7" t="s">
        <v>18</v>
      </c>
      <c r="C69" s="12"/>
      <c r="D69" s="8" t="s">
        <v>129</v>
      </c>
      <c r="E69" s="6">
        <v>39</v>
      </c>
      <c r="F69" s="9">
        <v>100</v>
      </c>
      <c r="G69" s="10">
        <v>40</v>
      </c>
      <c r="H69" s="9">
        <v>82.7636363636364</v>
      </c>
      <c r="I69" s="10">
        <v>24.8290909090909</v>
      </c>
      <c r="J69" s="20">
        <v>88.3333333333333</v>
      </c>
      <c r="K69" s="10">
        <v>26.5</v>
      </c>
      <c r="L69" s="9">
        <v>91.3290909090909</v>
      </c>
      <c r="M69" s="21"/>
    </row>
    <row r="70" spans="1:13">
      <c r="A70" s="6">
        <v>66</v>
      </c>
      <c r="B70" s="7" t="s">
        <v>18</v>
      </c>
      <c r="C70" s="8" t="s">
        <v>130</v>
      </c>
      <c r="D70" s="8" t="s">
        <v>131</v>
      </c>
      <c r="E70" s="6">
        <v>50</v>
      </c>
      <c r="F70" s="9">
        <v>99</v>
      </c>
      <c r="G70" s="10">
        <f>S:S*0.4</f>
        <v>0</v>
      </c>
      <c r="H70" s="9">
        <v>91.8235294117647</v>
      </c>
      <c r="I70" s="10">
        <f>U:U*0.3</f>
        <v>0</v>
      </c>
      <c r="J70" s="20">
        <v>91.6666666666667</v>
      </c>
      <c r="K70" s="10">
        <f t="shared" ref="K70:K75" si="7">J70*0.3</f>
        <v>27.5</v>
      </c>
      <c r="L70" s="9">
        <v>94.6470588235294</v>
      </c>
      <c r="M70" s="21"/>
    </row>
    <row r="71" spans="1:13">
      <c r="A71" s="6">
        <v>67</v>
      </c>
      <c r="B71" s="7" t="s">
        <v>18</v>
      </c>
      <c r="C71" s="11" t="s">
        <v>132</v>
      </c>
      <c r="D71" s="8" t="s">
        <v>133</v>
      </c>
      <c r="E71" s="6">
        <v>43</v>
      </c>
      <c r="F71" s="9">
        <v>97</v>
      </c>
      <c r="G71" s="10">
        <v>38.8</v>
      </c>
      <c r="H71" s="9">
        <v>92.76875</v>
      </c>
      <c r="I71" s="10">
        <v>27.830625</v>
      </c>
      <c r="J71" s="20">
        <v>91.6666666666667</v>
      </c>
      <c r="K71" s="10">
        <v>27.5</v>
      </c>
      <c r="L71" s="9">
        <v>94.130625</v>
      </c>
      <c r="M71" s="21"/>
    </row>
    <row r="72" spans="1:13">
      <c r="A72" s="6">
        <v>68</v>
      </c>
      <c r="B72" s="7" t="s">
        <v>18</v>
      </c>
      <c r="C72" s="12"/>
      <c r="D72" s="8" t="s">
        <v>134</v>
      </c>
      <c r="E72" s="6">
        <v>43</v>
      </c>
      <c r="F72" s="9">
        <v>97</v>
      </c>
      <c r="G72" s="10">
        <v>38.8</v>
      </c>
      <c r="H72" s="9">
        <v>85.7368421052632</v>
      </c>
      <c r="I72" s="10">
        <v>25.721052631579</v>
      </c>
      <c r="J72" s="20">
        <v>89</v>
      </c>
      <c r="K72" s="10">
        <v>26.7</v>
      </c>
      <c r="L72" s="9">
        <v>91.221052631579</v>
      </c>
      <c r="M72" s="21"/>
    </row>
    <row r="73" spans="1:13">
      <c r="A73" s="6">
        <v>69</v>
      </c>
      <c r="B73" s="7" t="s">
        <v>18</v>
      </c>
      <c r="C73" s="8" t="s">
        <v>135</v>
      </c>
      <c r="D73" s="8" t="s">
        <v>136</v>
      </c>
      <c r="E73" s="6">
        <v>44</v>
      </c>
      <c r="F73" s="9">
        <v>97</v>
      </c>
      <c r="G73" s="10">
        <f>S:S*0.4</f>
        <v>0</v>
      </c>
      <c r="H73" s="9">
        <v>92.4347826086957</v>
      </c>
      <c r="I73" s="10">
        <f>U:U*0.3</f>
        <v>0</v>
      </c>
      <c r="J73" s="20">
        <v>92</v>
      </c>
      <c r="K73" s="10">
        <f t="shared" si="7"/>
        <v>27.6</v>
      </c>
      <c r="L73" s="9">
        <v>94.1304347826087</v>
      </c>
      <c r="M73" s="21"/>
    </row>
    <row r="74" spans="1:13">
      <c r="A74" s="6">
        <v>70</v>
      </c>
      <c r="B74" s="7" t="s">
        <v>18</v>
      </c>
      <c r="C74" s="11" t="s">
        <v>137</v>
      </c>
      <c r="D74" s="8" t="s">
        <v>138</v>
      </c>
      <c r="E74" s="6">
        <v>50</v>
      </c>
      <c r="F74" s="9">
        <v>100</v>
      </c>
      <c r="G74" s="10">
        <f>S:S*0.4</f>
        <v>0</v>
      </c>
      <c r="H74" s="9">
        <v>93.9489361702128</v>
      </c>
      <c r="I74" s="10">
        <f>U:U*0.3</f>
        <v>0</v>
      </c>
      <c r="J74" s="20">
        <v>86.3333333333333</v>
      </c>
      <c r="K74" s="10">
        <f t="shared" si="7"/>
        <v>25.9</v>
      </c>
      <c r="L74" s="9">
        <v>94.0846808510638</v>
      </c>
      <c r="M74" s="21"/>
    </row>
    <row r="75" spans="1:13">
      <c r="A75" s="6">
        <v>71</v>
      </c>
      <c r="B75" s="7" t="s">
        <v>18</v>
      </c>
      <c r="C75" s="12"/>
      <c r="D75" s="8" t="s">
        <v>139</v>
      </c>
      <c r="E75" s="6">
        <v>50</v>
      </c>
      <c r="F75" s="9">
        <v>100</v>
      </c>
      <c r="G75" s="10">
        <f>S:S*0.4</f>
        <v>0</v>
      </c>
      <c r="H75" s="9">
        <v>92.7272727272727</v>
      </c>
      <c r="I75" s="10">
        <f>U:U*0.3</f>
        <v>0</v>
      </c>
      <c r="J75" s="20">
        <v>87.3333333333333</v>
      </c>
      <c r="K75" s="10">
        <f t="shared" si="7"/>
        <v>26.2</v>
      </c>
      <c r="L75" s="9">
        <v>94.0181818181818</v>
      </c>
      <c r="M75" s="21"/>
    </row>
    <row r="76" spans="1:13">
      <c r="A76" s="6">
        <v>72</v>
      </c>
      <c r="B76" s="7" t="s">
        <v>18</v>
      </c>
      <c r="C76" s="11" t="s">
        <v>140</v>
      </c>
      <c r="D76" s="8" t="s">
        <v>141</v>
      </c>
      <c r="E76" s="7">
        <v>45</v>
      </c>
      <c r="F76" s="9">
        <v>99</v>
      </c>
      <c r="G76" s="10">
        <v>39.6</v>
      </c>
      <c r="H76" s="9">
        <v>98</v>
      </c>
      <c r="I76" s="10">
        <v>29.4</v>
      </c>
      <c r="J76" s="20">
        <v>83.3333333333333</v>
      </c>
      <c r="K76" s="10">
        <v>25</v>
      </c>
      <c r="L76" s="9">
        <v>94</v>
      </c>
      <c r="M76" s="21"/>
    </row>
    <row r="77" spans="1:13">
      <c r="A77" s="6">
        <v>73</v>
      </c>
      <c r="B77" s="7" t="s">
        <v>18</v>
      </c>
      <c r="C77" s="12"/>
      <c r="D77" s="8" t="s">
        <v>142</v>
      </c>
      <c r="E77" s="7">
        <v>29</v>
      </c>
      <c r="F77" s="9">
        <v>93</v>
      </c>
      <c r="G77" s="10">
        <v>37.2</v>
      </c>
      <c r="H77" s="9">
        <v>78.6111111111111</v>
      </c>
      <c r="I77" s="10">
        <v>23.5833333333333</v>
      </c>
      <c r="J77" s="20">
        <v>82.6666666666667</v>
      </c>
      <c r="K77" s="10">
        <v>24.8</v>
      </c>
      <c r="L77" s="9">
        <v>85.5833333333333</v>
      </c>
      <c r="M77" s="24"/>
    </row>
    <row r="78" spans="1:13">
      <c r="A78" s="6">
        <v>74</v>
      </c>
      <c r="B78" s="7" t="s">
        <v>18</v>
      </c>
      <c r="C78" s="8" t="s">
        <v>143</v>
      </c>
      <c r="D78" s="8" t="s">
        <v>144</v>
      </c>
      <c r="E78" s="6">
        <v>31</v>
      </c>
      <c r="F78" s="9">
        <v>97</v>
      </c>
      <c r="G78" s="10">
        <v>38.8</v>
      </c>
      <c r="H78" s="9">
        <v>92.65625</v>
      </c>
      <c r="I78" s="10">
        <v>27.796875</v>
      </c>
      <c r="J78" s="20">
        <v>91.3333333333333</v>
      </c>
      <c r="K78" s="10">
        <v>27.4</v>
      </c>
      <c r="L78" s="9">
        <v>93.996875</v>
      </c>
      <c r="M78" s="21"/>
    </row>
    <row r="79" spans="1:13">
      <c r="A79" s="6">
        <v>75</v>
      </c>
      <c r="B79" s="7" t="s">
        <v>18</v>
      </c>
      <c r="C79" s="8" t="s">
        <v>145</v>
      </c>
      <c r="D79" s="8" t="s">
        <v>146</v>
      </c>
      <c r="E79" s="6">
        <v>44</v>
      </c>
      <c r="F79" s="9">
        <v>90.5</v>
      </c>
      <c r="G79" s="10">
        <v>36.2</v>
      </c>
      <c r="H79" s="9">
        <v>99.4358974358974</v>
      </c>
      <c r="I79" s="10">
        <v>29.8307692307692</v>
      </c>
      <c r="J79" s="20">
        <v>91.6666666666667</v>
      </c>
      <c r="K79" s="10">
        <v>27.5</v>
      </c>
      <c r="L79" s="9">
        <v>93.5307692307692</v>
      </c>
      <c r="M79" s="21"/>
    </row>
    <row r="80" spans="1:13">
      <c r="A80" s="6">
        <v>76</v>
      </c>
      <c r="B80" s="7" t="s">
        <v>18</v>
      </c>
      <c r="C80" s="8" t="s">
        <v>147</v>
      </c>
      <c r="D80" s="8" t="s">
        <v>148</v>
      </c>
      <c r="E80" s="6">
        <v>49</v>
      </c>
      <c r="F80" s="9">
        <v>93</v>
      </c>
      <c r="G80" s="10">
        <v>37.2</v>
      </c>
      <c r="H80" s="9">
        <v>96.4857142857143</v>
      </c>
      <c r="I80" s="10">
        <v>28.9457142857143</v>
      </c>
      <c r="J80" s="20">
        <v>90.6666666666667</v>
      </c>
      <c r="K80" s="10">
        <v>27.2</v>
      </c>
      <c r="L80" s="9">
        <v>93.3457142857143</v>
      </c>
      <c r="M80" s="21"/>
    </row>
    <row r="81" spans="1:13">
      <c r="A81" s="6">
        <v>77</v>
      </c>
      <c r="B81" s="7" t="s">
        <v>18</v>
      </c>
      <c r="C81" s="8" t="s">
        <v>149</v>
      </c>
      <c r="D81" s="8" t="s">
        <v>150</v>
      </c>
      <c r="E81" s="6">
        <v>46</v>
      </c>
      <c r="F81" s="9">
        <v>100</v>
      </c>
      <c r="G81" s="10">
        <v>40</v>
      </c>
      <c r="H81" s="9">
        <v>88.1025641025641</v>
      </c>
      <c r="I81" s="10">
        <v>26.4307692307692</v>
      </c>
      <c r="J81" s="20">
        <v>89.6666666666667</v>
      </c>
      <c r="K81" s="10">
        <v>26.9</v>
      </c>
      <c r="L81" s="9">
        <v>93.3307692307692</v>
      </c>
      <c r="M81" s="21"/>
    </row>
    <row r="82" spans="1:13">
      <c r="A82" s="6">
        <v>78</v>
      </c>
      <c r="B82" s="7" t="s">
        <v>18</v>
      </c>
      <c r="C82" s="11" t="s">
        <v>151</v>
      </c>
      <c r="D82" s="8" t="s">
        <v>152</v>
      </c>
      <c r="E82" s="13">
        <v>40</v>
      </c>
      <c r="F82" s="9">
        <v>96.5</v>
      </c>
      <c r="G82" s="10">
        <v>38.6</v>
      </c>
      <c r="H82" s="14">
        <v>91.1351351351351</v>
      </c>
      <c r="I82" s="10">
        <v>27.3405405405405</v>
      </c>
      <c r="J82" s="20">
        <v>91</v>
      </c>
      <c r="K82" s="10">
        <v>27.3</v>
      </c>
      <c r="L82" s="9">
        <v>93.2405405405405</v>
      </c>
      <c r="M82" s="21"/>
    </row>
    <row r="83" spans="1:13">
      <c r="A83" s="6">
        <v>79</v>
      </c>
      <c r="B83" s="7" t="s">
        <v>18</v>
      </c>
      <c r="C83" s="12"/>
      <c r="D83" s="8" t="s">
        <v>153</v>
      </c>
      <c r="E83" s="13">
        <v>38</v>
      </c>
      <c r="F83" s="9">
        <v>96</v>
      </c>
      <c r="G83" s="10">
        <v>38.4</v>
      </c>
      <c r="H83" s="14">
        <v>88.4545454545455</v>
      </c>
      <c r="I83" s="10">
        <v>26.5363636363636</v>
      </c>
      <c r="J83" s="20">
        <v>89</v>
      </c>
      <c r="K83" s="10">
        <v>26.7</v>
      </c>
      <c r="L83" s="9">
        <v>91.6363636363636</v>
      </c>
      <c r="M83" s="21"/>
    </row>
    <row r="84" spans="1:13">
      <c r="A84" s="6">
        <v>80</v>
      </c>
      <c r="B84" s="7" t="s">
        <v>18</v>
      </c>
      <c r="C84" s="11" t="s">
        <v>154</v>
      </c>
      <c r="D84" s="8" t="s">
        <v>155</v>
      </c>
      <c r="E84" s="6">
        <v>42</v>
      </c>
      <c r="F84" s="9">
        <v>100</v>
      </c>
      <c r="G84" s="10">
        <v>40</v>
      </c>
      <c r="H84" s="9">
        <v>87.0410256410256</v>
      </c>
      <c r="I84" s="10">
        <v>26.1123076923077</v>
      </c>
      <c r="J84" s="20">
        <v>89</v>
      </c>
      <c r="K84" s="10">
        <v>26.7</v>
      </c>
      <c r="L84" s="9">
        <v>92.8123076923077</v>
      </c>
      <c r="M84" s="21"/>
    </row>
    <row r="85" spans="1:13">
      <c r="A85" s="6">
        <v>81</v>
      </c>
      <c r="B85" s="7" t="s">
        <v>18</v>
      </c>
      <c r="C85" s="12"/>
      <c r="D85" s="8" t="s">
        <v>156</v>
      </c>
      <c r="E85" s="6">
        <v>43</v>
      </c>
      <c r="F85" s="9">
        <v>90.5</v>
      </c>
      <c r="G85" s="10">
        <v>36.2</v>
      </c>
      <c r="H85" s="9">
        <v>83.5454545454545</v>
      </c>
      <c r="I85" s="10">
        <v>25.0636363636364</v>
      </c>
      <c r="J85" s="20">
        <v>83.3333333333333</v>
      </c>
      <c r="K85" s="10">
        <v>25</v>
      </c>
      <c r="L85" s="9">
        <v>86.26</v>
      </c>
      <c r="M85" s="24"/>
    </row>
    <row r="86" spans="1:13">
      <c r="A86" s="6">
        <v>82</v>
      </c>
      <c r="B86" s="7" t="s">
        <v>18</v>
      </c>
      <c r="C86" s="11" t="s">
        <v>157</v>
      </c>
      <c r="D86" s="8" t="s">
        <v>158</v>
      </c>
      <c r="E86" s="6">
        <v>41</v>
      </c>
      <c r="F86" s="9">
        <v>100</v>
      </c>
      <c r="G86" s="10">
        <v>40</v>
      </c>
      <c r="H86" s="9">
        <v>87.2875</v>
      </c>
      <c r="I86" s="10">
        <v>26.18625</v>
      </c>
      <c r="J86" s="20">
        <v>88.3333333333333</v>
      </c>
      <c r="K86" s="10">
        <v>26.5</v>
      </c>
      <c r="L86" s="9">
        <v>92.68625</v>
      </c>
      <c r="M86" s="21"/>
    </row>
    <row r="87" spans="1:13">
      <c r="A87" s="6">
        <v>83</v>
      </c>
      <c r="B87" s="7" t="s">
        <v>18</v>
      </c>
      <c r="C87" s="12"/>
      <c r="D87" s="8" t="s">
        <v>159</v>
      </c>
      <c r="E87" s="15">
        <v>42</v>
      </c>
      <c r="F87" s="7">
        <v>100</v>
      </c>
      <c r="G87" s="10">
        <v>40</v>
      </c>
      <c r="H87" s="14">
        <v>86.36</v>
      </c>
      <c r="I87" s="10">
        <v>25.908</v>
      </c>
      <c r="J87" s="20">
        <v>88</v>
      </c>
      <c r="K87" s="10">
        <v>26.4</v>
      </c>
      <c r="L87" s="9">
        <v>92.308</v>
      </c>
      <c r="M87" s="21"/>
    </row>
    <row r="88" spans="1:13">
      <c r="A88" s="6">
        <v>84</v>
      </c>
      <c r="B88" s="7" t="s">
        <v>18</v>
      </c>
      <c r="C88" s="11" t="s">
        <v>160</v>
      </c>
      <c r="D88" s="8" t="s">
        <v>161</v>
      </c>
      <c r="E88" s="6">
        <v>35</v>
      </c>
      <c r="F88" s="9">
        <v>92</v>
      </c>
      <c r="G88" s="10">
        <v>36.8</v>
      </c>
      <c r="H88" s="9">
        <v>93.194717948718</v>
      </c>
      <c r="I88" s="10">
        <v>27.9584153846154</v>
      </c>
      <c r="J88" s="20">
        <v>92.3333333333333</v>
      </c>
      <c r="K88" s="10">
        <v>27.7</v>
      </c>
      <c r="L88" s="9">
        <v>92.4584153846154</v>
      </c>
      <c r="M88" s="21"/>
    </row>
    <row r="89" spans="1:13">
      <c r="A89" s="6">
        <v>85</v>
      </c>
      <c r="B89" s="7" t="s">
        <v>18</v>
      </c>
      <c r="C89" s="12"/>
      <c r="D89" s="8" t="s">
        <v>162</v>
      </c>
      <c r="E89" s="7">
        <v>42</v>
      </c>
      <c r="F89" s="9">
        <v>96</v>
      </c>
      <c r="G89" s="10">
        <v>38.4</v>
      </c>
      <c r="H89" s="9">
        <v>88.05</v>
      </c>
      <c r="I89" s="10">
        <v>26.415</v>
      </c>
      <c r="J89" s="20">
        <v>91</v>
      </c>
      <c r="K89" s="10">
        <v>27.3</v>
      </c>
      <c r="L89" s="9">
        <v>92.115</v>
      </c>
      <c r="M89" s="21"/>
    </row>
    <row r="90" spans="1:13">
      <c r="A90" s="6">
        <v>86</v>
      </c>
      <c r="B90" s="7" t="s">
        <v>18</v>
      </c>
      <c r="C90" s="11" t="s">
        <v>163</v>
      </c>
      <c r="D90" s="8" t="s">
        <v>164</v>
      </c>
      <c r="E90" s="6">
        <v>44</v>
      </c>
      <c r="F90" s="9">
        <v>92.5</v>
      </c>
      <c r="G90" s="10">
        <v>37</v>
      </c>
      <c r="H90" s="9">
        <v>92</v>
      </c>
      <c r="I90" s="10">
        <v>27.6</v>
      </c>
      <c r="J90" s="20">
        <v>92.6666666666667</v>
      </c>
      <c r="K90" s="10">
        <v>27.8</v>
      </c>
      <c r="L90" s="9">
        <v>92.4</v>
      </c>
      <c r="M90" s="21"/>
    </row>
    <row r="91" spans="1:13">
      <c r="A91" s="6">
        <v>87</v>
      </c>
      <c r="B91" s="7" t="s">
        <v>18</v>
      </c>
      <c r="C91" s="12"/>
      <c r="D91" s="8" t="s">
        <v>165</v>
      </c>
      <c r="E91" s="6">
        <v>36</v>
      </c>
      <c r="F91" s="9">
        <v>82</v>
      </c>
      <c r="G91" s="10">
        <v>32.8</v>
      </c>
      <c r="H91" s="9">
        <v>85.2941176470588</v>
      </c>
      <c r="I91" s="10">
        <v>25.5882352941176</v>
      </c>
      <c r="J91" s="20">
        <v>86.6666666666667</v>
      </c>
      <c r="K91" s="10">
        <v>26</v>
      </c>
      <c r="L91" s="9">
        <v>84.3882352941176</v>
      </c>
      <c r="M91" s="24"/>
    </row>
    <row r="92" spans="1:13">
      <c r="A92" s="6">
        <v>88</v>
      </c>
      <c r="B92" s="7" t="s">
        <v>18</v>
      </c>
      <c r="C92" s="8" t="s">
        <v>166</v>
      </c>
      <c r="D92" s="8" t="s">
        <v>167</v>
      </c>
      <c r="E92" s="6">
        <v>43</v>
      </c>
      <c r="F92" s="9">
        <v>95</v>
      </c>
      <c r="G92" s="10">
        <v>38</v>
      </c>
      <c r="H92" s="9">
        <v>90.0833333333333</v>
      </c>
      <c r="I92" s="10">
        <v>27.025</v>
      </c>
      <c r="J92" s="20">
        <v>91</v>
      </c>
      <c r="K92" s="10">
        <v>27.3</v>
      </c>
      <c r="L92" s="9">
        <v>92.325</v>
      </c>
      <c r="M92" s="21"/>
    </row>
    <row r="93" spans="1:13">
      <c r="A93" s="6">
        <v>89</v>
      </c>
      <c r="B93" s="7" t="s">
        <v>18</v>
      </c>
      <c r="C93" s="8" t="s">
        <v>168</v>
      </c>
      <c r="D93" s="8" t="s">
        <v>169</v>
      </c>
      <c r="E93" s="7">
        <v>36</v>
      </c>
      <c r="F93" s="7">
        <v>100</v>
      </c>
      <c r="G93" s="10">
        <v>40</v>
      </c>
      <c r="H93" s="9">
        <v>94.1060606060606</v>
      </c>
      <c r="I93" s="10">
        <v>28.2318181818182</v>
      </c>
      <c r="J93" s="20">
        <v>80</v>
      </c>
      <c r="K93" s="10">
        <v>24</v>
      </c>
      <c r="L93" s="9">
        <v>92.2318181818182</v>
      </c>
      <c r="M93" s="21"/>
    </row>
    <row r="94" spans="1:13">
      <c r="A94" s="6">
        <v>90</v>
      </c>
      <c r="B94" s="7" t="s">
        <v>18</v>
      </c>
      <c r="C94" s="8" t="s">
        <v>170</v>
      </c>
      <c r="D94" s="8" t="s">
        <v>171</v>
      </c>
      <c r="E94" s="6">
        <v>35</v>
      </c>
      <c r="F94" s="9">
        <v>100</v>
      </c>
      <c r="G94" s="10">
        <v>40</v>
      </c>
      <c r="H94" s="22">
        <v>84.25</v>
      </c>
      <c r="I94" s="10">
        <v>25.275</v>
      </c>
      <c r="J94" s="20">
        <v>88</v>
      </c>
      <c r="K94" s="10">
        <v>26.4</v>
      </c>
      <c r="L94" s="9">
        <v>91.675</v>
      </c>
      <c r="M94" s="21"/>
    </row>
    <row r="95" spans="1:13">
      <c r="A95" s="6">
        <v>91</v>
      </c>
      <c r="B95" s="23" t="s">
        <v>18</v>
      </c>
      <c r="C95" s="8" t="s">
        <v>172</v>
      </c>
      <c r="D95" s="8" t="s">
        <v>173</v>
      </c>
      <c r="E95" s="6">
        <v>44</v>
      </c>
      <c r="F95" s="9">
        <v>100</v>
      </c>
      <c r="G95" s="10">
        <v>40</v>
      </c>
      <c r="H95" s="9">
        <v>84.6757</v>
      </c>
      <c r="I95" s="10">
        <v>25.40271</v>
      </c>
      <c r="J95" s="20">
        <v>86</v>
      </c>
      <c r="K95" s="10">
        <v>25.8</v>
      </c>
      <c r="L95" s="9">
        <v>91.20271</v>
      </c>
      <c r="M95" s="21"/>
    </row>
    <row r="96" spans="1:13">
      <c r="A96" s="6">
        <v>92</v>
      </c>
      <c r="B96" s="23" t="s">
        <v>18</v>
      </c>
      <c r="C96" s="8" t="s">
        <v>174</v>
      </c>
      <c r="D96" s="8" t="s">
        <v>175</v>
      </c>
      <c r="E96" s="6">
        <v>42</v>
      </c>
      <c r="F96" s="9">
        <v>95</v>
      </c>
      <c r="G96" s="10">
        <v>38</v>
      </c>
      <c r="H96" s="9">
        <v>89.6326530612245</v>
      </c>
      <c r="I96" s="10">
        <v>26.8897959183674</v>
      </c>
      <c r="J96" s="20">
        <v>87.6666666666667</v>
      </c>
      <c r="K96" s="10">
        <v>26.3</v>
      </c>
      <c r="L96" s="9">
        <v>91.1897959183673</v>
      </c>
      <c r="M96" s="21"/>
    </row>
    <row r="97" spans="1:13">
      <c r="A97" s="6">
        <v>93</v>
      </c>
      <c r="B97" s="23" t="s">
        <v>18</v>
      </c>
      <c r="C97" s="8" t="s">
        <v>176</v>
      </c>
      <c r="D97" s="8" t="s">
        <v>177</v>
      </c>
      <c r="E97" s="13">
        <v>39</v>
      </c>
      <c r="F97" s="9">
        <v>87</v>
      </c>
      <c r="G97" s="10">
        <v>34.8</v>
      </c>
      <c r="H97" s="14">
        <v>96.7777777777778</v>
      </c>
      <c r="I97" s="10">
        <v>29.0333333333333</v>
      </c>
      <c r="J97" s="20">
        <v>91</v>
      </c>
      <c r="K97" s="10">
        <v>27.3</v>
      </c>
      <c r="L97" s="9">
        <v>91.1333333333333</v>
      </c>
      <c r="M97" s="21"/>
    </row>
    <row r="98" spans="1:13">
      <c r="A98" s="6">
        <v>94</v>
      </c>
      <c r="B98" s="23" t="s">
        <v>18</v>
      </c>
      <c r="C98" s="8" t="s">
        <v>178</v>
      </c>
      <c r="D98" s="8" t="s">
        <v>179</v>
      </c>
      <c r="E98" s="6">
        <v>41</v>
      </c>
      <c r="F98" s="9">
        <v>100</v>
      </c>
      <c r="G98" s="10">
        <v>40</v>
      </c>
      <c r="H98" s="9">
        <v>82.7636363636364</v>
      </c>
      <c r="I98" s="10">
        <v>24.8290909090909</v>
      </c>
      <c r="J98" s="20">
        <v>87.3333333333333</v>
      </c>
      <c r="K98" s="10">
        <v>26.2</v>
      </c>
      <c r="L98" s="9">
        <v>91.0290909090909</v>
      </c>
      <c r="M98" s="21"/>
    </row>
    <row r="99" spans="1:13">
      <c r="A99" s="6">
        <v>95</v>
      </c>
      <c r="B99" s="23" t="s">
        <v>18</v>
      </c>
      <c r="C99" s="11" t="s">
        <v>180</v>
      </c>
      <c r="D99" s="8" t="s">
        <v>181</v>
      </c>
      <c r="E99" s="6">
        <v>39</v>
      </c>
      <c r="F99" s="9">
        <v>99</v>
      </c>
      <c r="G99" s="10">
        <v>39.6</v>
      </c>
      <c r="H99" s="9">
        <v>82.9521739130435</v>
      </c>
      <c r="I99" s="10">
        <v>24.885652173913</v>
      </c>
      <c r="J99" s="20">
        <v>87.6666666666667</v>
      </c>
      <c r="K99" s="10">
        <v>26.3</v>
      </c>
      <c r="L99" s="9">
        <v>90.785652173913</v>
      </c>
      <c r="M99" s="21"/>
    </row>
    <row r="100" spans="1:13">
      <c r="A100" s="6">
        <v>96</v>
      </c>
      <c r="B100" s="23" t="s">
        <v>18</v>
      </c>
      <c r="C100" s="12"/>
      <c r="D100" s="8" t="s">
        <v>182</v>
      </c>
      <c r="E100" s="6">
        <v>39</v>
      </c>
      <c r="F100" s="9">
        <v>99</v>
      </c>
      <c r="G100" s="10">
        <v>39.6</v>
      </c>
      <c r="H100" s="9">
        <v>79.762962962963</v>
      </c>
      <c r="I100" s="10">
        <v>23.9288888888889</v>
      </c>
      <c r="J100" s="20">
        <v>86</v>
      </c>
      <c r="K100" s="10">
        <v>25.8</v>
      </c>
      <c r="L100" s="9">
        <v>89.3288888888889</v>
      </c>
      <c r="M100" s="24"/>
    </row>
    <row r="101" spans="1:13">
      <c r="A101" s="6">
        <v>97</v>
      </c>
      <c r="B101" s="23" t="s">
        <v>18</v>
      </c>
      <c r="C101" s="8" t="s">
        <v>183</v>
      </c>
      <c r="D101" s="8" t="s">
        <v>184</v>
      </c>
      <c r="E101" s="7">
        <v>44</v>
      </c>
      <c r="F101" s="7">
        <v>98</v>
      </c>
      <c r="G101" s="10">
        <v>39.2</v>
      </c>
      <c r="H101" s="9">
        <v>86.448275862069</v>
      </c>
      <c r="I101" s="10">
        <v>25.9344827586207</v>
      </c>
      <c r="J101" s="20">
        <v>84.3333333333333</v>
      </c>
      <c r="K101" s="10">
        <v>25.3</v>
      </c>
      <c r="L101" s="9">
        <v>90.4344827586207</v>
      </c>
      <c r="M101" s="25"/>
    </row>
    <row r="102" spans="1:13">
      <c r="A102" s="6">
        <v>98</v>
      </c>
      <c r="B102" s="7" t="s">
        <v>18</v>
      </c>
      <c r="C102" s="8" t="s">
        <v>185</v>
      </c>
      <c r="D102" s="8" t="s">
        <v>186</v>
      </c>
      <c r="E102" s="13">
        <v>13</v>
      </c>
      <c r="F102" s="9">
        <v>100</v>
      </c>
      <c r="G102" s="10">
        <v>40</v>
      </c>
      <c r="H102" s="14">
        <v>79.0909090909091</v>
      </c>
      <c r="I102" s="10">
        <v>23.7272727272727</v>
      </c>
      <c r="J102" s="20">
        <v>82</v>
      </c>
      <c r="K102" s="10">
        <v>24.6</v>
      </c>
      <c r="L102" s="9">
        <v>88.3272727272727</v>
      </c>
      <c r="M102" s="24"/>
    </row>
    <row r="103" spans="1:13">
      <c r="A103" s="6">
        <v>99</v>
      </c>
      <c r="B103" s="23" t="s">
        <v>18</v>
      </c>
      <c r="C103" s="8" t="s">
        <v>187</v>
      </c>
      <c r="D103" s="8" t="s">
        <v>188</v>
      </c>
      <c r="E103" s="6">
        <v>45</v>
      </c>
      <c r="F103" s="9">
        <v>95</v>
      </c>
      <c r="G103" s="10">
        <v>38</v>
      </c>
      <c r="H103" s="9">
        <v>82.1458333333333</v>
      </c>
      <c r="I103" s="10">
        <v>24.64375</v>
      </c>
      <c r="J103" s="20">
        <v>85</v>
      </c>
      <c r="K103" s="10">
        <v>25.5</v>
      </c>
      <c r="L103" s="9">
        <v>88.14375</v>
      </c>
      <c r="M103" s="24"/>
    </row>
    <row r="104" spans="1:13">
      <c r="A104" s="6">
        <v>100</v>
      </c>
      <c r="B104" s="23" t="s">
        <v>18</v>
      </c>
      <c r="C104" s="8" t="s">
        <v>189</v>
      </c>
      <c r="D104" s="8" t="s">
        <v>190</v>
      </c>
      <c r="E104" s="6">
        <v>42</v>
      </c>
      <c r="F104" s="9">
        <v>99</v>
      </c>
      <c r="G104" s="10">
        <v>39.6</v>
      </c>
      <c r="H104" s="9">
        <v>75.816</v>
      </c>
      <c r="I104" s="10">
        <v>22.7448</v>
      </c>
      <c r="J104" s="20">
        <v>82.6666666666667</v>
      </c>
      <c r="K104" s="10">
        <v>24.8</v>
      </c>
      <c r="L104" s="9">
        <v>87.1448</v>
      </c>
      <c r="M104" s="24"/>
    </row>
    <row r="105" spans="1:13">
      <c r="A105" s="6">
        <v>101</v>
      </c>
      <c r="B105" s="23" t="s">
        <v>18</v>
      </c>
      <c r="C105" s="8" t="s">
        <v>191</v>
      </c>
      <c r="D105" s="8" t="s">
        <v>192</v>
      </c>
      <c r="E105" s="15">
        <v>22</v>
      </c>
      <c r="F105" s="7">
        <v>99.9</v>
      </c>
      <c r="G105" s="10">
        <v>39.96</v>
      </c>
      <c r="H105" s="14">
        <v>73.3333333333333</v>
      </c>
      <c r="I105" s="10">
        <v>22</v>
      </c>
      <c r="J105" s="20">
        <v>73.3333333333333</v>
      </c>
      <c r="K105" s="10">
        <v>22</v>
      </c>
      <c r="L105" s="9">
        <v>83.96</v>
      </c>
      <c r="M105" s="25"/>
    </row>
    <row r="106" spans="1:13">
      <c r="A106" s="6">
        <v>102</v>
      </c>
      <c r="B106" s="7" t="s">
        <v>18</v>
      </c>
      <c r="C106" s="8" t="s">
        <v>193</v>
      </c>
      <c r="D106" s="8" t="s">
        <v>194</v>
      </c>
      <c r="E106" s="7">
        <v>49</v>
      </c>
      <c r="F106" s="9">
        <v>72</v>
      </c>
      <c r="G106" s="10">
        <v>28.8</v>
      </c>
      <c r="H106" s="9">
        <v>92.625</v>
      </c>
      <c r="I106" s="10">
        <v>27.7875</v>
      </c>
      <c r="J106" s="20">
        <v>85.6666666666667</v>
      </c>
      <c r="K106" s="10">
        <v>25.7</v>
      </c>
      <c r="L106" s="9">
        <v>82.2875</v>
      </c>
      <c r="M106" s="24"/>
    </row>
    <row r="107" spans="1:13">
      <c r="A107" s="6">
        <v>103</v>
      </c>
      <c r="B107" s="23" t="s">
        <v>18</v>
      </c>
      <c r="C107" s="11" t="s">
        <v>195</v>
      </c>
      <c r="D107" s="8" t="s">
        <v>196</v>
      </c>
      <c r="E107" s="6">
        <v>36</v>
      </c>
      <c r="F107" s="9">
        <v>68</v>
      </c>
      <c r="G107" s="10">
        <v>27.2</v>
      </c>
      <c r="H107" s="9">
        <v>91.7741935483871</v>
      </c>
      <c r="I107" s="10">
        <v>27.5322580645161</v>
      </c>
      <c r="J107" s="20">
        <v>89.6666666666667</v>
      </c>
      <c r="K107" s="10">
        <v>26.9</v>
      </c>
      <c r="L107" s="9">
        <v>81.6322580645161</v>
      </c>
      <c r="M107" s="24"/>
    </row>
    <row r="108" spans="1:13">
      <c r="A108" s="6">
        <v>104</v>
      </c>
      <c r="B108" s="7" t="s">
        <v>18</v>
      </c>
      <c r="C108" s="12"/>
      <c r="D108" s="8" t="s">
        <v>197</v>
      </c>
      <c r="E108" s="6">
        <v>34</v>
      </c>
      <c r="F108" s="9">
        <v>68</v>
      </c>
      <c r="G108" s="10">
        <v>27.2</v>
      </c>
      <c r="H108" s="9">
        <v>85.1625</v>
      </c>
      <c r="I108" s="10">
        <v>25.54875</v>
      </c>
      <c r="J108" s="20">
        <v>85.6666666666667</v>
      </c>
      <c r="K108" s="10">
        <v>25.7</v>
      </c>
      <c r="L108" s="9">
        <v>78.44875</v>
      </c>
      <c r="M108" s="24"/>
    </row>
    <row r="109" spans="1:13">
      <c r="A109" s="6">
        <v>105</v>
      </c>
      <c r="B109" s="7" t="s">
        <v>18</v>
      </c>
      <c r="C109" s="8" t="s">
        <v>198</v>
      </c>
      <c r="D109" s="8" t="s">
        <v>199</v>
      </c>
      <c r="E109" s="6">
        <v>41</v>
      </c>
      <c r="F109" s="9">
        <v>85</v>
      </c>
      <c r="G109" s="10">
        <f>S:S*0.4</f>
        <v>0</v>
      </c>
      <c r="H109" s="9">
        <v>74.8181818181818</v>
      </c>
      <c r="I109" s="10">
        <f>U:U*0.3</f>
        <v>0</v>
      </c>
      <c r="J109" s="20">
        <v>82.6666666666667</v>
      </c>
      <c r="K109" s="10">
        <f>J109*0.3</f>
        <v>24.8</v>
      </c>
      <c r="L109" s="9">
        <v>81.2454545454545</v>
      </c>
      <c r="M109" s="24"/>
    </row>
    <row r="110" spans="1:13">
      <c r="A110" s="6">
        <v>106</v>
      </c>
      <c r="B110" s="7" t="s">
        <v>200</v>
      </c>
      <c r="C110" s="8" t="s">
        <v>201</v>
      </c>
      <c r="D110" s="8" t="s">
        <v>202</v>
      </c>
      <c r="E110" s="6">
        <v>38</v>
      </c>
      <c r="F110" s="9">
        <v>96.5</v>
      </c>
      <c r="G110" s="10">
        <f t="shared" ref="G110:G113" si="8">SUM(F110*0.4)</f>
        <v>38.6</v>
      </c>
      <c r="H110" s="9">
        <v>91</v>
      </c>
      <c r="I110" s="10">
        <f t="shared" ref="I110:I113" si="9">SUM(H110*0.3)</f>
        <v>27.3</v>
      </c>
      <c r="J110" s="20">
        <v>92</v>
      </c>
      <c r="K110" s="10">
        <f t="shared" ref="K110:K113" si="10">SUM(J110*0.3)</f>
        <v>27.6</v>
      </c>
      <c r="L110" s="9">
        <f t="shared" ref="L110:L113" si="11">SUM(G110+I110+K110)</f>
        <v>93.5</v>
      </c>
      <c r="M110" s="24"/>
    </row>
    <row r="111" spans="1:13">
      <c r="A111" s="6">
        <v>107</v>
      </c>
      <c r="B111" s="7" t="s">
        <v>200</v>
      </c>
      <c r="C111" s="8" t="s">
        <v>203</v>
      </c>
      <c r="D111" s="8" t="s">
        <v>204</v>
      </c>
      <c r="E111" s="6">
        <v>39</v>
      </c>
      <c r="F111" s="9">
        <v>96.5</v>
      </c>
      <c r="G111" s="10">
        <f t="shared" si="8"/>
        <v>38.6</v>
      </c>
      <c r="H111" s="9">
        <v>95.6</v>
      </c>
      <c r="I111" s="10">
        <f t="shared" si="9"/>
        <v>28.68</v>
      </c>
      <c r="J111" s="20">
        <v>92</v>
      </c>
      <c r="K111" s="10">
        <f t="shared" si="10"/>
        <v>27.6</v>
      </c>
      <c r="L111" s="9">
        <f t="shared" si="11"/>
        <v>94.88</v>
      </c>
      <c r="M111" s="24"/>
    </row>
    <row r="112" spans="1:13">
      <c r="A112" s="6">
        <v>108</v>
      </c>
      <c r="B112" s="7" t="s">
        <v>200</v>
      </c>
      <c r="C112" s="8" t="s">
        <v>205</v>
      </c>
      <c r="D112" s="8" t="s">
        <v>206</v>
      </c>
      <c r="E112" s="6">
        <v>32</v>
      </c>
      <c r="F112" s="9">
        <v>84</v>
      </c>
      <c r="G112" s="10">
        <f t="shared" si="8"/>
        <v>33.6</v>
      </c>
      <c r="H112" s="9">
        <v>93.3</v>
      </c>
      <c r="I112" s="10">
        <f t="shared" si="9"/>
        <v>27.99</v>
      </c>
      <c r="J112" s="20">
        <v>85</v>
      </c>
      <c r="K112" s="10">
        <f t="shared" si="10"/>
        <v>25.5</v>
      </c>
      <c r="L112" s="9">
        <f t="shared" si="11"/>
        <v>87.09</v>
      </c>
      <c r="M112" s="24"/>
    </row>
    <row r="113" spans="1:13">
      <c r="A113" s="6">
        <v>109</v>
      </c>
      <c r="B113" s="7" t="s">
        <v>200</v>
      </c>
      <c r="C113" s="8" t="s">
        <v>207</v>
      </c>
      <c r="D113" s="8" t="s">
        <v>208</v>
      </c>
      <c r="E113" s="6">
        <v>28</v>
      </c>
      <c r="F113" s="9">
        <v>98</v>
      </c>
      <c r="G113" s="10">
        <f t="shared" si="8"/>
        <v>39.2</v>
      </c>
      <c r="H113" s="9">
        <v>97.7</v>
      </c>
      <c r="I113" s="10">
        <f t="shared" si="9"/>
        <v>29.31</v>
      </c>
      <c r="J113" s="20">
        <v>95</v>
      </c>
      <c r="K113" s="10">
        <f t="shared" si="10"/>
        <v>28.5</v>
      </c>
      <c r="L113" s="9">
        <f t="shared" si="11"/>
        <v>97.01</v>
      </c>
      <c r="M113" s="24"/>
    </row>
    <row r="114" spans="1:13">
      <c r="A114" s="6">
        <v>110</v>
      </c>
      <c r="B114" s="7" t="s">
        <v>200</v>
      </c>
      <c r="C114" s="11" t="s">
        <v>209</v>
      </c>
      <c r="D114" s="8" t="s">
        <v>210</v>
      </c>
      <c r="E114" s="6">
        <v>45</v>
      </c>
      <c r="F114" s="9">
        <v>86</v>
      </c>
      <c r="G114" s="10">
        <v>34.4</v>
      </c>
      <c r="H114" s="9">
        <v>96.6</v>
      </c>
      <c r="I114" s="10">
        <v>28.98</v>
      </c>
      <c r="J114" s="20">
        <v>87</v>
      </c>
      <c r="K114" s="10">
        <v>26.1</v>
      </c>
      <c r="L114" s="9">
        <v>89.48</v>
      </c>
      <c r="M114" s="24"/>
    </row>
    <row r="115" spans="1:13">
      <c r="A115" s="6">
        <v>111</v>
      </c>
      <c r="B115" s="7" t="s">
        <v>200</v>
      </c>
      <c r="C115" s="12"/>
      <c r="D115" s="8" t="s">
        <v>211</v>
      </c>
      <c r="E115" s="6">
        <v>40</v>
      </c>
      <c r="F115" s="9">
        <v>92</v>
      </c>
      <c r="G115" s="10">
        <v>36.8</v>
      </c>
      <c r="H115" s="9">
        <v>99.1</v>
      </c>
      <c r="I115" s="10">
        <v>29.73</v>
      </c>
      <c r="J115" s="20">
        <v>92</v>
      </c>
      <c r="K115" s="10">
        <v>27.6</v>
      </c>
      <c r="L115" s="9">
        <v>94.13</v>
      </c>
      <c r="M115" s="24"/>
    </row>
    <row r="116" spans="1:13">
      <c r="A116" s="6">
        <v>112</v>
      </c>
      <c r="B116" s="7" t="s">
        <v>200</v>
      </c>
      <c r="C116" s="8" t="s">
        <v>212</v>
      </c>
      <c r="D116" s="8" t="s">
        <v>213</v>
      </c>
      <c r="E116" s="6">
        <v>41</v>
      </c>
      <c r="F116" s="9">
        <v>84.5</v>
      </c>
      <c r="G116" s="10">
        <v>33.8</v>
      </c>
      <c r="H116" s="9">
        <v>95.8</v>
      </c>
      <c r="I116" s="10">
        <v>28.74</v>
      </c>
      <c r="J116" s="20">
        <v>85</v>
      </c>
      <c r="K116" s="10">
        <v>25.5</v>
      </c>
      <c r="L116" s="9">
        <v>88.04</v>
      </c>
      <c r="M116" s="24"/>
    </row>
    <row r="117" spans="1:13">
      <c r="A117" s="6">
        <v>113</v>
      </c>
      <c r="B117" s="7" t="s">
        <v>200</v>
      </c>
      <c r="C117" s="8" t="s">
        <v>214</v>
      </c>
      <c r="D117" s="8" t="s">
        <v>215</v>
      </c>
      <c r="E117" s="6">
        <v>24</v>
      </c>
      <c r="F117" s="9">
        <v>75</v>
      </c>
      <c r="G117" s="10">
        <v>30</v>
      </c>
      <c r="H117" s="9">
        <v>96.8</v>
      </c>
      <c r="I117" s="10">
        <v>29.04</v>
      </c>
      <c r="J117" s="20">
        <v>76</v>
      </c>
      <c r="K117" s="10">
        <v>22.8</v>
      </c>
      <c r="L117" s="9">
        <v>81.84</v>
      </c>
      <c r="M117" s="24"/>
    </row>
    <row r="118" spans="1:13">
      <c r="A118" s="6">
        <v>114</v>
      </c>
      <c r="B118" s="7" t="s">
        <v>200</v>
      </c>
      <c r="C118" s="8" t="s">
        <v>216</v>
      </c>
      <c r="D118" s="8" t="s">
        <v>217</v>
      </c>
      <c r="E118" s="6">
        <v>42</v>
      </c>
      <c r="F118" s="9">
        <v>82</v>
      </c>
      <c r="G118" s="10">
        <v>32.8</v>
      </c>
      <c r="H118" s="9">
        <v>99.2</v>
      </c>
      <c r="I118" s="10">
        <v>29.76</v>
      </c>
      <c r="J118" s="20">
        <v>83</v>
      </c>
      <c r="K118" s="10">
        <v>24.9</v>
      </c>
      <c r="L118" s="9">
        <v>87.46</v>
      </c>
      <c r="M118" s="24"/>
    </row>
    <row r="119" spans="1:13">
      <c r="A119" s="6">
        <v>115</v>
      </c>
      <c r="B119" s="7" t="s">
        <v>200</v>
      </c>
      <c r="C119" s="8" t="s">
        <v>218</v>
      </c>
      <c r="D119" s="8" t="s">
        <v>219</v>
      </c>
      <c r="E119" s="6">
        <v>38</v>
      </c>
      <c r="F119" s="9">
        <v>78</v>
      </c>
      <c r="G119" s="10">
        <v>31.2</v>
      </c>
      <c r="H119" s="9">
        <v>96.9</v>
      </c>
      <c r="I119" s="10">
        <v>29.07</v>
      </c>
      <c r="J119" s="20">
        <v>79</v>
      </c>
      <c r="K119" s="10">
        <v>23.7</v>
      </c>
      <c r="L119" s="9">
        <v>83.97</v>
      </c>
      <c r="M119" s="24"/>
    </row>
    <row r="120" spans="1:13">
      <c r="A120" s="6">
        <v>116</v>
      </c>
      <c r="B120" s="7" t="s">
        <v>200</v>
      </c>
      <c r="C120" s="8" t="s">
        <v>220</v>
      </c>
      <c r="D120" s="8" t="s">
        <v>221</v>
      </c>
      <c r="E120" s="6">
        <v>29</v>
      </c>
      <c r="F120" s="9">
        <v>74</v>
      </c>
      <c r="G120" s="10">
        <v>29.6</v>
      </c>
      <c r="H120" s="9">
        <v>98.8</v>
      </c>
      <c r="I120" s="10">
        <v>29.64</v>
      </c>
      <c r="J120" s="20">
        <v>75</v>
      </c>
      <c r="K120" s="10">
        <v>22.5</v>
      </c>
      <c r="L120" s="9">
        <v>81.74</v>
      </c>
      <c r="M120" s="24"/>
    </row>
    <row r="121" spans="1:13">
      <c r="A121" s="6">
        <v>117</v>
      </c>
      <c r="B121" s="7" t="s">
        <v>200</v>
      </c>
      <c r="C121" s="8" t="s">
        <v>222</v>
      </c>
      <c r="D121" s="8" t="s">
        <v>223</v>
      </c>
      <c r="E121" s="6">
        <v>32</v>
      </c>
      <c r="F121" s="9">
        <v>75.5</v>
      </c>
      <c r="G121" s="10">
        <v>30.2</v>
      </c>
      <c r="H121" s="9">
        <v>93.6</v>
      </c>
      <c r="I121" s="10">
        <v>28.08</v>
      </c>
      <c r="J121" s="20">
        <v>76</v>
      </c>
      <c r="K121" s="10">
        <v>22.8</v>
      </c>
      <c r="L121" s="9">
        <v>81.08</v>
      </c>
      <c r="M121" s="24"/>
    </row>
    <row r="122" spans="1:13">
      <c r="A122" s="6">
        <v>118</v>
      </c>
      <c r="B122" s="7" t="s">
        <v>200</v>
      </c>
      <c r="C122" s="11" t="s">
        <v>224</v>
      </c>
      <c r="D122" s="8" t="s">
        <v>225</v>
      </c>
      <c r="E122" s="6">
        <v>43</v>
      </c>
      <c r="F122" s="9">
        <v>88</v>
      </c>
      <c r="G122" s="10">
        <v>35.2</v>
      </c>
      <c r="H122" s="9">
        <v>95.2</v>
      </c>
      <c r="I122" s="10">
        <v>28.56</v>
      </c>
      <c r="J122" s="20">
        <v>88</v>
      </c>
      <c r="K122" s="10">
        <v>26.4</v>
      </c>
      <c r="L122" s="9">
        <v>90.16</v>
      </c>
      <c r="M122" s="24"/>
    </row>
    <row r="123" spans="1:13">
      <c r="A123" s="6">
        <v>119</v>
      </c>
      <c r="B123" s="7" t="s">
        <v>200</v>
      </c>
      <c r="C123" s="12"/>
      <c r="D123" s="8" t="s">
        <v>226</v>
      </c>
      <c r="E123" s="6">
        <v>38</v>
      </c>
      <c r="F123" s="9">
        <v>86</v>
      </c>
      <c r="G123" s="10">
        <v>34.4</v>
      </c>
      <c r="H123" s="9">
        <v>95.8</v>
      </c>
      <c r="I123" s="10">
        <v>28.74</v>
      </c>
      <c r="J123" s="20">
        <v>86</v>
      </c>
      <c r="K123" s="10">
        <v>25.8</v>
      </c>
      <c r="L123" s="9">
        <v>88.94</v>
      </c>
      <c r="M123" s="24"/>
    </row>
    <row r="124" spans="1:13">
      <c r="A124" s="6">
        <v>120</v>
      </c>
      <c r="B124" s="7" t="s">
        <v>200</v>
      </c>
      <c r="C124" s="8" t="s">
        <v>227</v>
      </c>
      <c r="D124" s="8" t="s">
        <v>228</v>
      </c>
      <c r="E124" s="6">
        <v>44</v>
      </c>
      <c r="F124" s="9">
        <v>63</v>
      </c>
      <c r="G124" s="10">
        <v>25.2</v>
      </c>
      <c r="H124" s="9">
        <v>95.3</v>
      </c>
      <c r="I124" s="10">
        <v>28.59</v>
      </c>
      <c r="J124" s="20">
        <v>65</v>
      </c>
      <c r="K124" s="10">
        <v>19.5</v>
      </c>
      <c r="L124" s="9">
        <v>73.29</v>
      </c>
      <c r="M124" s="24"/>
    </row>
    <row r="125" spans="1:13">
      <c r="A125" s="6">
        <v>121</v>
      </c>
      <c r="B125" s="7" t="s">
        <v>200</v>
      </c>
      <c r="C125" s="8" t="s">
        <v>229</v>
      </c>
      <c r="D125" s="8" t="s">
        <v>230</v>
      </c>
      <c r="E125" s="6">
        <v>39</v>
      </c>
      <c r="F125" s="9">
        <v>93</v>
      </c>
      <c r="G125" s="10">
        <v>37.2</v>
      </c>
      <c r="H125" s="9">
        <v>96.5</v>
      </c>
      <c r="I125" s="10">
        <v>28.95</v>
      </c>
      <c r="J125" s="20">
        <v>90</v>
      </c>
      <c r="K125" s="10">
        <v>27</v>
      </c>
      <c r="L125" s="9">
        <v>93.15</v>
      </c>
      <c r="M125" s="24"/>
    </row>
    <row r="126" spans="1:13">
      <c r="A126" s="6">
        <v>122</v>
      </c>
      <c r="B126" s="7" t="s">
        <v>200</v>
      </c>
      <c r="C126" s="8" t="s">
        <v>231</v>
      </c>
      <c r="D126" s="8" t="s">
        <v>232</v>
      </c>
      <c r="E126" s="6">
        <v>42</v>
      </c>
      <c r="F126" s="9">
        <v>70</v>
      </c>
      <c r="G126" s="10">
        <v>28</v>
      </c>
      <c r="H126" s="9">
        <v>95.5</v>
      </c>
      <c r="I126" s="10">
        <v>28.65</v>
      </c>
      <c r="J126" s="20">
        <v>72</v>
      </c>
      <c r="K126" s="10">
        <v>21.6</v>
      </c>
      <c r="L126" s="9">
        <v>78.25</v>
      </c>
      <c r="M126" s="24"/>
    </row>
    <row r="127" spans="1:13">
      <c r="A127" s="6">
        <v>123</v>
      </c>
      <c r="B127" s="7" t="s">
        <v>200</v>
      </c>
      <c r="C127" s="11" t="s">
        <v>233</v>
      </c>
      <c r="D127" s="8" t="s">
        <v>234</v>
      </c>
      <c r="E127" s="6">
        <v>40</v>
      </c>
      <c r="F127" s="9">
        <v>92</v>
      </c>
      <c r="G127" s="10">
        <v>36.8</v>
      </c>
      <c r="H127" s="9">
        <v>99.5</v>
      </c>
      <c r="I127" s="10">
        <v>29.85</v>
      </c>
      <c r="J127" s="20">
        <v>92</v>
      </c>
      <c r="K127" s="10">
        <v>27.6</v>
      </c>
      <c r="L127" s="9">
        <v>94.25</v>
      </c>
      <c r="M127" s="24"/>
    </row>
    <row r="128" spans="1:13">
      <c r="A128" s="6">
        <v>124</v>
      </c>
      <c r="B128" s="7" t="s">
        <v>200</v>
      </c>
      <c r="C128" s="12"/>
      <c r="D128" s="8" t="s">
        <v>235</v>
      </c>
      <c r="E128" s="6">
        <v>38</v>
      </c>
      <c r="F128" s="9">
        <v>93</v>
      </c>
      <c r="G128" s="10">
        <v>37.2</v>
      </c>
      <c r="H128" s="9">
        <v>97</v>
      </c>
      <c r="I128" s="10">
        <v>29.1</v>
      </c>
      <c r="J128" s="20">
        <v>92</v>
      </c>
      <c r="K128" s="10">
        <v>27.6</v>
      </c>
      <c r="L128" s="9">
        <v>93.9</v>
      </c>
      <c r="M128" s="24"/>
    </row>
    <row r="129" spans="1:13">
      <c r="A129" s="6">
        <v>125</v>
      </c>
      <c r="B129" s="7" t="s">
        <v>200</v>
      </c>
      <c r="C129" s="8" t="s">
        <v>236</v>
      </c>
      <c r="D129" s="8" t="s">
        <v>237</v>
      </c>
      <c r="E129" s="6">
        <v>31</v>
      </c>
      <c r="F129" s="9">
        <v>86</v>
      </c>
      <c r="G129" s="10">
        <v>34.4</v>
      </c>
      <c r="H129" s="9">
        <v>92.6</v>
      </c>
      <c r="I129" s="10">
        <v>27.78</v>
      </c>
      <c r="J129" s="20">
        <v>87</v>
      </c>
      <c r="K129" s="10">
        <v>26.1</v>
      </c>
      <c r="L129" s="9">
        <v>88.28</v>
      </c>
      <c r="M129" s="24"/>
    </row>
    <row r="130" spans="1:13">
      <c r="A130" s="6">
        <v>126</v>
      </c>
      <c r="B130" s="7" t="s">
        <v>200</v>
      </c>
      <c r="C130" s="8" t="s">
        <v>238</v>
      </c>
      <c r="D130" s="8" t="s">
        <v>239</v>
      </c>
      <c r="E130" s="6">
        <v>32</v>
      </c>
      <c r="F130" s="9">
        <v>91</v>
      </c>
      <c r="G130" s="10">
        <v>36.4</v>
      </c>
      <c r="H130" s="9">
        <v>94.2</v>
      </c>
      <c r="I130" s="10">
        <v>28.26</v>
      </c>
      <c r="J130" s="20">
        <v>91</v>
      </c>
      <c r="K130" s="10">
        <v>27.3</v>
      </c>
      <c r="L130" s="9">
        <v>91.96</v>
      </c>
      <c r="M130" s="24"/>
    </row>
    <row r="131" spans="1:13">
      <c r="A131" s="6">
        <v>127</v>
      </c>
      <c r="B131" s="7" t="s">
        <v>200</v>
      </c>
      <c r="C131" s="11" t="s">
        <v>240</v>
      </c>
      <c r="D131" s="8" t="s">
        <v>241</v>
      </c>
      <c r="E131" s="6">
        <v>40</v>
      </c>
      <c r="F131" s="9">
        <v>97</v>
      </c>
      <c r="G131" s="10">
        <v>38.8</v>
      </c>
      <c r="H131" s="9">
        <v>97.6</v>
      </c>
      <c r="I131" s="10">
        <v>29.28</v>
      </c>
      <c r="J131" s="20">
        <v>95</v>
      </c>
      <c r="K131" s="10">
        <v>28.5</v>
      </c>
      <c r="L131" s="9">
        <v>96.58</v>
      </c>
      <c r="M131" s="24"/>
    </row>
    <row r="132" spans="1:13">
      <c r="A132" s="6">
        <v>128</v>
      </c>
      <c r="B132" s="7" t="s">
        <v>200</v>
      </c>
      <c r="C132" s="12"/>
      <c r="D132" s="8" t="s">
        <v>242</v>
      </c>
      <c r="E132" s="6">
        <v>40</v>
      </c>
      <c r="F132" s="9">
        <v>92</v>
      </c>
      <c r="G132" s="10">
        <v>36.8</v>
      </c>
      <c r="H132" s="9">
        <v>99.6</v>
      </c>
      <c r="I132" s="10">
        <v>29.88</v>
      </c>
      <c r="J132" s="20">
        <v>92</v>
      </c>
      <c r="K132" s="10">
        <v>27.6</v>
      </c>
      <c r="L132" s="9">
        <v>94.28</v>
      </c>
      <c r="M132" s="24"/>
    </row>
    <row r="133" spans="1:13">
      <c r="A133" s="6">
        <v>129</v>
      </c>
      <c r="B133" s="7" t="s">
        <v>200</v>
      </c>
      <c r="C133" s="8" t="s">
        <v>243</v>
      </c>
      <c r="D133" s="8" t="s">
        <v>244</v>
      </c>
      <c r="E133" s="6">
        <v>42</v>
      </c>
      <c r="F133" s="9">
        <v>90.5</v>
      </c>
      <c r="G133" s="10">
        <v>36.2</v>
      </c>
      <c r="H133" s="9">
        <v>97.4</v>
      </c>
      <c r="I133" s="10">
        <v>29.22</v>
      </c>
      <c r="J133" s="20">
        <v>91</v>
      </c>
      <c r="K133" s="10">
        <v>27.3</v>
      </c>
      <c r="L133" s="9">
        <v>92.72</v>
      </c>
      <c r="M133" s="24"/>
    </row>
    <row r="134" spans="1:13">
      <c r="A134" s="6">
        <v>130</v>
      </c>
      <c r="B134" s="7" t="s">
        <v>200</v>
      </c>
      <c r="C134" s="8" t="s">
        <v>245</v>
      </c>
      <c r="D134" s="8" t="s">
        <v>246</v>
      </c>
      <c r="E134" s="6">
        <v>44</v>
      </c>
      <c r="F134" s="9">
        <v>88</v>
      </c>
      <c r="G134" s="10">
        <v>35.2</v>
      </c>
      <c r="H134" s="9">
        <v>91.1</v>
      </c>
      <c r="I134" s="10">
        <v>27.33</v>
      </c>
      <c r="J134" s="20">
        <v>88</v>
      </c>
      <c r="K134" s="10">
        <v>26.4</v>
      </c>
      <c r="L134" s="9">
        <v>88.93</v>
      </c>
      <c r="M134" s="24"/>
    </row>
    <row r="135" spans="1:13">
      <c r="A135" s="6">
        <v>131</v>
      </c>
      <c r="B135" s="7" t="s">
        <v>200</v>
      </c>
      <c r="C135" s="11" t="s">
        <v>106</v>
      </c>
      <c r="D135" s="8" t="s">
        <v>247</v>
      </c>
      <c r="E135" s="6">
        <v>44</v>
      </c>
      <c r="F135" s="9">
        <v>92</v>
      </c>
      <c r="G135" s="10">
        <v>36.8</v>
      </c>
      <c r="H135" s="9">
        <v>95</v>
      </c>
      <c r="I135" s="10">
        <v>28.5</v>
      </c>
      <c r="J135" s="20">
        <v>92</v>
      </c>
      <c r="K135" s="10">
        <v>27.6</v>
      </c>
      <c r="L135" s="9">
        <v>92.9</v>
      </c>
      <c r="M135" s="24"/>
    </row>
    <row r="136" spans="1:13">
      <c r="A136" s="6">
        <v>132</v>
      </c>
      <c r="B136" s="7" t="s">
        <v>200</v>
      </c>
      <c r="C136" s="12"/>
      <c r="D136" s="26" t="s">
        <v>248</v>
      </c>
      <c r="E136" s="6">
        <v>28</v>
      </c>
      <c r="F136" s="9">
        <v>76.5</v>
      </c>
      <c r="G136" s="10">
        <v>30.6</v>
      </c>
      <c r="H136" s="9">
        <v>90.8</v>
      </c>
      <c r="I136" s="10">
        <v>27.24</v>
      </c>
      <c r="J136" s="20">
        <v>77</v>
      </c>
      <c r="K136" s="10">
        <v>23.1</v>
      </c>
      <c r="L136" s="9">
        <v>80.94</v>
      </c>
      <c r="M136" s="24"/>
    </row>
    <row r="137" spans="1:13">
      <c r="A137" s="6">
        <v>133</v>
      </c>
      <c r="B137" s="7" t="s">
        <v>200</v>
      </c>
      <c r="C137" s="8" t="s">
        <v>249</v>
      </c>
      <c r="D137" s="8" t="s">
        <v>250</v>
      </c>
      <c r="E137" s="6">
        <v>42</v>
      </c>
      <c r="F137" s="9">
        <v>88.5</v>
      </c>
      <c r="G137" s="10">
        <v>35.4</v>
      </c>
      <c r="H137" s="9">
        <v>92.5</v>
      </c>
      <c r="I137" s="10">
        <v>27.75</v>
      </c>
      <c r="J137" s="20">
        <v>89</v>
      </c>
      <c r="K137" s="10">
        <v>26.7</v>
      </c>
      <c r="L137" s="9">
        <v>89.85</v>
      </c>
      <c r="M137" s="24"/>
    </row>
    <row r="138" spans="1:13">
      <c r="A138" s="6">
        <v>134</v>
      </c>
      <c r="B138" s="7" t="s">
        <v>200</v>
      </c>
      <c r="C138" s="8" t="s">
        <v>251</v>
      </c>
      <c r="D138" s="8" t="s">
        <v>252</v>
      </c>
      <c r="E138" s="6">
        <v>42</v>
      </c>
      <c r="F138" s="9">
        <v>90</v>
      </c>
      <c r="G138" s="10">
        <v>36</v>
      </c>
      <c r="H138" s="9">
        <v>97.9</v>
      </c>
      <c r="I138" s="10">
        <v>29.37</v>
      </c>
      <c r="J138" s="20">
        <v>90</v>
      </c>
      <c r="K138" s="10">
        <v>27</v>
      </c>
      <c r="L138" s="9">
        <v>92.37</v>
      </c>
      <c r="M138" s="24"/>
    </row>
    <row r="139" spans="1:13">
      <c r="A139" s="6">
        <v>135</v>
      </c>
      <c r="B139" s="7" t="s">
        <v>200</v>
      </c>
      <c r="C139" s="8" t="s">
        <v>253</v>
      </c>
      <c r="D139" s="8" t="s">
        <v>254</v>
      </c>
      <c r="E139" s="6">
        <v>42</v>
      </c>
      <c r="F139" s="9">
        <v>78.5</v>
      </c>
      <c r="G139" s="10">
        <v>31.4</v>
      </c>
      <c r="H139" s="9">
        <v>91.4</v>
      </c>
      <c r="I139" s="10">
        <v>27.42</v>
      </c>
      <c r="J139" s="20">
        <v>79</v>
      </c>
      <c r="K139" s="10">
        <v>23.7</v>
      </c>
      <c r="L139" s="9">
        <v>82.52</v>
      </c>
      <c r="M139" s="24"/>
    </row>
    <row r="140" spans="1:13">
      <c r="A140" s="6">
        <v>136</v>
      </c>
      <c r="B140" s="7" t="s">
        <v>200</v>
      </c>
      <c r="C140" s="8" t="s">
        <v>255</v>
      </c>
      <c r="D140" s="8" t="s">
        <v>256</v>
      </c>
      <c r="E140" s="6">
        <v>55</v>
      </c>
      <c r="F140" s="9">
        <v>92.5</v>
      </c>
      <c r="G140" s="10">
        <v>37</v>
      </c>
      <c r="H140" s="9">
        <v>98.5</v>
      </c>
      <c r="I140" s="10">
        <v>29.55</v>
      </c>
      <c r="J140" s="20">
        <v>93</v>
      </c>
      <c r="K140" s="10">
        <v>27.9</v>
      </c>
      <c r="L140" s="9">
        <v>94.45</v>
      </c>
      <c r="M140" s="24"/>
    </row>
    <row r="141" spans="1:13">
      <c r="A141" s="6">
        <v>137</v>
      </c>
      <c r="B141" s="7" t="s">
        <v>200</v>
      </c>
      <c r="C141" s="8" t="s">
        <v>257</v>
      </c>
      <c r="D141" s="8" t="s">
        <v>258</v>
      </c>
      <c r="E141" s="6">
        <v>48</v>
      </c>
      <c r="F141" s="9">
        <v>97.5</v>
      </c>
      <c r="G141" s="10">
        <v>39</v>
      </c>
      <c r="H141" s="9">
        <v>100</v>
      </c>
      <c r="I141" s="10">
        <v>30</v>
      </c>
      <c r="J141" s="20">
        <v>95</v>
      </c>
      <c r="K141" s="10">
        <v>28.5</v>
      </c>
      <c r="L141" s="9">
        <v>97.5</v>
      </c>
      <c r="M141" s="24"/>
    </row>
    <row r="142" spans="1:13">
      <c r="A142" s="6">
        <v>138</v>
      </c>
      <c r="B142" s="7" t="s">
        <v>200</v>
      </c>
      <c r="C142" s="8" t="s">
        <v>259</v>
      </c>
      <c r="D142" s="8" t="s">
        <v>260</v>
      </c>
      <c r="E142" s="6">
        <v>45</v>
      </c>
      <c r="F142" s="9">
        <v>91.5</v>
      </c>
      <c r="G142" s="10">
        <v>36.6</v>
      </c>
      <c r="H142" s="9">
        <v>97.7</v>
      </c>
      <c r="I142" s="10">
        <v>29.31</v>
      </c>
      <c r="J142" s="20">
        <v>92</v>
      </c>
      <c r="K142" s="10">
        <v>27.6</v>
      </c>
      <c r="L142" s="9">
        <v>93.51</v>
      </c>
      <c r="M142" s="24"/>
    </row>
    <row r="143" spans="1:13">
      <c r="A143" s="6">
        <v>139</v>
      </c>
      <c r="B143" s="7" t="s">
        <v>200</v>
      </c>
      <c r="C143" s="8" t="s">
        <v>261</v>
      </c>
      <c r="D143" s="8" t="s">
        <v>262</v>
      </c>
      <c r="E143" s="6">
        <v>26</v>
      </c>
      <c r="F143" s="9">
        <v>72</v>
      </c>
      <c r="G143" s="10">
        <v>28.8</v>
      </c>
      <c r="H143" s="9">
        <v>100</v>
      </c>
      <c r="I143" s="10">
        <v>30</v>
      </c>
      <c r="J143" s="20">
        <v>74</v>
      </c>
      <c r="K143" s="10">
        <v>22.2</v>
      </c>
      <c r="L143" s="9">
        <v>81</v>
      </c>
      <c r="M143" s="24"/>
    </row>
    <row r="144" spans="1:13">
      <c r="A144" s="6">
        <v>140</v>
      </c>
      <c r="B144" s="7" t="s">
        <v>200</v>
      </c>
      <c r="C144" s="8" t="s">
        <v>263</v>
      </c>
      <c r="D144" s="8" t="s">
        <v>264</v>
      </c>
      <c r="E144" s="6">
        <v>46</v>
      </c>
      <c r="F144" s="9">
        <v>84.5</v>
      </c>
      <c r="G144" s="10">
        <v>33.8</v>
      </c>
      <c r="H144" s="9">
        <v>95.8</v>
      </c>
      <c r="I144" s="10">
        <v>28.74</v>
      </c>
      <c r="J144" s="20">
        <v>85</v>
      </c>
      <c r="K144" s="10">
        <v>25.5</v>
      </c>
      <c r="L144" s="9">
        <v>88.04</v>
      </c>
      <c r="M144" s="24"/>
    </row>
    <row r="145" spans="1:13">
      <c r="A145" s="6">
        <v>141</v>
      </c>
      <c r="B145" s="7" t="s">
        <v>200</v>
      </c>
      <c r="C145" s="8" t="s">
        <v>265</v>
      </c>
      <c r="D145" s="8" t="s">
        <v>266</v>
      </c>
      <c r="E145" s="6">
        <v>50</v>
      </c>
      <c r="F145" s="9">
        <v>96.5</v>
      </c>
      <c r="G145" s="10">
        <v>38.6</v>
      </c>
      <c r="H145" s="9">
        <v>96.3</v>
      </c>
      <c r="I145" s="10">
        <v>28.89</v>
      </c>
      <c r="J145" s="20">
        <v>95</v>
      </c>
      <c r="K145" s="10">
        <v>28.5</v>
      </c>
      <c r="L145" s="9">
        <v>95.99</v>
      </c>
      <c r="M145" s="24"/>
    </row>
    <row r="146" spans="1:13">
      <c r="A146" s="6">
        <v>142</v>
      </c>
      <c r="B146" s="7" t="s">
        <v>200</v>
      </c>
      <c r="C146" s="8" t="s">
        <v>267</v>
      </c>
      <c r="D146" s="8" t="s">
        <v>268</v>
      </c>
      <c r="E146" s="6">
        <v>40</v>
      </c>
      <c r="F146" s="9">
        <v>76.5</v>
      </c>
      <c r="G146" s="10">
        <v>30.6</v>
      </c>
      <c r="H146" s="9">
        <v>96.5</v>
      </c>
      <c r="I146" s="10">
        <v>28.95</v>
      </c>
      <c r="J146" s="20">
        <v>77</v>
      </c>
      <c r="K146" s="10">
        <v>23.1</v>
      </c>
      <c r="L146" s="9">
        <v>82.65</v>
      </c>
      <c r="M146" s="24"/>
    </row>
    <row r="147" spans="1:13">
      <c r="A147" s="6">
        <v>143</v>
      </c>
      <c r="B147" s="7" t="s">
        <v>200</v>
      </c>
      <c r="C147" s="8" t="s">
        <v>269</v>
      </c>
      <c r="D147" s="8" t="s">
        <v>270</v>
      </c>
      <c r="E147" s="6">
        <v>39</v>
      </c>
      <c r="F147" s="9">
        <v>78.5</v>
      </c>
      <c r="G147" s="10">
        <v>31.4</v>
      </c>
      <c r="H147" s="9">
        <v>93</v>
      </c>
      <c r="I147" s="10">
        <v>27.9</v>
      </c>
      <c r="J147" s="20">
        <v>79</v>
      </c>
      <c r="K147" s="10">
        <v>23.7</v>
      </c>
      <c r="L147" s="9">
        <v>83</v>
      </c>
      <c r="M147" s="24"/>
    </row>
    <row r="148" spans="1:13">
      <c r="A148" s="6">
        <v>144</v>
      </c>
      <c r="B148" s="7" t="s">
        <v>200</v>
      </c>
      <c r="C148" s="8" t="s">
        <v>271</v>
      </c>
      <c r="D148" s="8" t="s">
        <v>272</v>
      </c>
      <c r="E148" s="6">
        <v>46</v>
      </c>
      <c r="F148" s="9">
        <v>64.5</v>
      </c>
      <c r="G148" s="10">
        <v>25.8</v>
      </c>
      <c r="H148" s="9">
        <v>88.4</v>
      </c>
      <c r="I148" s="10">
        <v>26.52</v>
      </c>
      <c r="J148" s="20">
        <v>66</v>
      </c>
      <c r="K148" s="10">
        <v>19.8</v>
      </c>
      <c r="L148" s="9">
        <v>72.12</v>
      </c>
      <c r="M148" s="24"/>
    </row>
    <row r="149" spans="1:13">
      <c r="A149" s="6">
        <v>145</v>
      </c>
      <c r="B149" s="7" t="s">
        <v>200</v>
      </c>
      <c r="C149" s="11" t="s">
        <v>273</v>
      </c>
      <c r="D149" s="8" t="s">
        <v>274</v>
      </c>
      <c r="E149" s="6">
        <v>44</v>
      </c>
      <c r="F149" s="9">
        <v>90.5</v>
      </c>
      <c r="G149" s="10">
        <v>36.2</v>
      </c>
      <c r="H149" s="9">
        <v>96.2</v>
      </c>
      <c r="I149" s="10">
        <v>28.86</v>
      </c>
      <c r="J149" s="20">
        <v>91</v>
      </c>
      <c r="K149" s="10">
        <v>27.3</v>
      </c>
      <c r="L149" s="9">
        <v>92.36</v>
      </c>
      <c r="M149" s="24"/>
    </row>
    <row r="150" spans="1:13">
      <c r="A150" s="6">
        <v>146</v>
      </c>
      <c r="B150" s="7" t="s">
        <v>200</v>
      </c>
      <c r="C150" s="12"/>
      <c r="D150" s="8" t="s">
        <v>275</v>
      </c>
      <c r="E150" s="6">
        <v>42</v>
      </c>
      <c r="F150" s="9">
        <v>90.5</v>
      </c>
      <c r="G150" s="10">
        <v>36.2</v>
      </c>
      <c r="H150" s="9">
        <v>97.6</v>
      </c>
      <c r="I150" s="10">
        <v>29.28</v>
      </c>
      <c r="J150" s="20">
        <v>91</v>
      </c>
      <c r="K150" s="10">
        <v>27.3</v>
      </c>
      <c r="L150" s="9">
        <v>92.78</v>
      </c>
      <c r="M150" s="24"/>
    </row>
    <row r="151" spans="1:13">
      <c r="A151" s="6">
        <v>147</v>
      </c>
      <c r="B151" s="7" t="s">
        <v>200</v>
      </c>
      <c r="C151" s="8" t="s">
        <v>276</v>
      </c>
      <c r="D151" s="8" t="s">
        <v>277</v>
      </c>
      <c r="E151" s="6">
        <v>42</v>
      </c>
      <c r="F151" s="9">
        <v>87.5</v>
      </c>
      <c r="G151" s="10">
        <v>35</v>
      </c>
      <c r="H151" s="9">
        <v>95.5</v>
      </c>
      <c r="I151" s="10">
        <v>28.65</v>
      </c>
      <c r="J151" s="20">
        <v>88</v>
      </c>
      <c r="K151" s="10">
        <v>26.4</v>
      </c>
      <c r="L151" s="9">
        <v>90.05</v>
      </c>
      <c r="M151" s="24"/>
    </row>
    <row r="152" spans="1:13">
      <c r="A152" s="6">
        <v>148</v>
      </c>
      <c r="B152" s="7" t="s">
        <v>200</v>
      </c>
      <c r="C152" s="8" t="s">
        <v>278</v>
      </c>
      <c r="D152" s="8" t="s">
        <v>279</v>
      </c>
      <c r="E152" s="6">
        <v>43</v>
      </c>
      <c r="F152" s="9">
        <v>70</v>
      </c>
      <c r="G152" s="10">
        <v>28</v>
      </c>
      <c r="H152" s="9">
        <v>88.1</v>
      </c>
      <c r="I152" s="10">
        <v>26.43</v>
      </c>
      <c r="J152" s="20">
        <v>72</v>
      </c>
      <c r="K152" s="10">
        <v>21.6</v>
      </c>
      <c r="L152" s="9">
        <v>76.03</v>
      </c>
      <c r="M152" s="24"/>
    </row>
    <row r="153" spans="1:13">
      <c r="A153" s="6">
        <v>149</v>
      </c>
      <c r="B153" s="7" t="s">
        <v>200</v>
      </c>
      <c r="C153" s="8" t="s">
        <v>280</v>
      </c>
      <c r="D153" s="8" t="s">
        <v>281</v>
      </c>
      <c r="E153" s="6">
        <v>45</v>
      </c>
      <c r="F153" s="9">
        <v>82.5</v>
      </c>
      <c r="G153" s="10">
        <v>33</v>
      </c>
      <c r="H153" s="9">
        <v>89</v>
      </c>
      <c r="I153" s="10">
        <v>26.7</v>
      </c>
      <c r="J153" s="20">
        <v>83</v>
      </c>
      <c r="K153" s="10">
        <v>24.9</v>
      </c>
      <c r="L153" s="9">
        <v>84.6</v>
      </c>
      <c r="M153" s="24"/>
    </row>
    <row r="154" spans="1:13">
      <c r="A154" s="6">
        <v>150</v>
      </c>
      <c r="B154" s="7" t="s">
        <v>200</v>
      </c>
      <c r="C154" s="8" t="s">
        <v>282</v>
      </c>
      <c r="D154" s="8" t="s">
        <v>283</v>
      </c>
      <c r="E154" s="6">
        <v>46</v>
      </c>
      <c r="F154" s="9">
        <v>83</v>
      </c>
      <c r="G154" s="10">
        <v>33.2</v>
      </c>
      <c r="H154" s="9">
        <v>95.8</v>
      </c>
      <c r="I154" s="10">
        <v>28.74</v>
      </c>
      <c r="J154" s="20">
        <v>84</v>
      </c>
      <c r="K154" s="10">
        <v>25.2</v>
      </c>
      <c r="L154" s="9">
        <v>87.14</v>
      </c>
      <c r="M154" s="24"/>
    </row>
    <row r="155" spans="1:13">
      <c r="A155" s="6">
        <v>151</v>
      </c>
      <c r="B155" s="7" t="s">
        <v>200</v>
      </c>
      <c r="C155" s="8" t="s">
        <v>284</v>
      </c>
      <c r="D155" s="8" t="s">
        <v>285</v>
      </c>
      <c r="E155" s="6">
        <v>41</v>
      </c>
      <c r="F155" s="9">
        <v>71.5</v>
      </c>
      <c r="G155" s="10">
        <v>28.6</v>
      </c>
      <c r="H155" s="9">
        <v>95.4</v>
      </c>
      <c r="I155" s="10">
        <v>28.62</v>
      </c>
      <c r="J155" s="20">
        <v>73</v>
      </c>
      <c r="K155" s="10">
        <v>21.9</v>
      </c>
      <c r="L155" s="9">
        <v>79.12</v>
      </c>
      <c r="M155" s="24"/>
    </row>
    <row r="156" spans="1:13">
      <c r="A156" s="6">
        <v>152</v>
      </c>
      <c r="B156" s="7" t="s">
        <v>200</v>
      </c>
      <c r="C156" s="8" t="s">
        <v>286</v>
      </c>
      <c r="D156" s="8" t="s">
        <v>287</v>
      </c>
      <c r="E156" s="6">
        <v>39</v>
      </c>
      <c r="F156" s="9">
        <v>61</v>
      </c>
      <c r="G156" s="10">
        <v>24.4</v>
      </c>
      <c r="H156" s="9">
        <v>98.1</v>
      </c>
      <c r="I156" s="10">
        <v>29.43</v>
      </c>
      <c r="J156" s="20">
        <v>63</v>
      </c>
      <c r="K156" s="10">
        <v>18.9</v>
      </c>
      <c r="L156" s="9">
        <v>72.73</v>
      </c>
      <c r="M156" s="24"/>
    </row>
    <row r="157" spans="1:13">
      <c r="A157" s="6">
        <v>153</v>
      </c>
      <c r="B157" s="7" t="s">
        <v>200</v>
      </c>
      <c r="C157" s="8" t="s">
        <v>288</v>
      </c>
      <c r="D157" s="8" t="s">
        <v>289</v>
      </c>
      <c r="E157" s="6">
        <v>36</v>
      </c>
      <c r="F157" s="9">
        <v>72.5</v>
      </c>
      <c r="G157" s="10">
        <v>29</v>
      </c>
      <c r="H157" s="9">
        <v>94.5</v>
      </c>
      <c r="I157" s="10">
        <v>28.35</v>
      </c>
      <c r="J157" s="20">
        <v>76</v>
      </c>
      <c r="K157" s="10">
        <v>22.8</v>
      </c>
      <c r="L157" s="9">
        <v>80.15</v>
      </c>
      <c r="M157" s="24"/>
    </row>
    <row r="158" spans="1:13">
      <c r="A158" s="6">
        <v>154</v>
      </c>
      <c r="B158" s="7" t="s">
        <v>200</v>
      </c>
      <c r="C158" s="8" t="s">
        <v>290</v>
      </c>
      <c r="D158" s="8" t="s">
        <v>291</v>
      </c>
      <c r="E158" s="6">
        <v>51</v>
      </c>
      <c r="F158" s="9">
        <v>79</v>
      </c>
      <c r="G158" s="10">
        <v>31.6</v>
      </c>
      <c r="H158" s="9">
        <v>90.7</v>
      </c>
      <c r="I158" s="10">
        <v>27.21</v>
      </c>
      <c r="J158" s="20">
        <v>80</v>
      </c>
      <c r="K158" s="10">
        <v>24</v>
      </c>
      <c r="L158" s="9">
        <v>82.81</v>
      </c>
      <c r="M158" s="24"/>
    </row>
    <row r="159" spans="1:13">
      <c r="A159" s="6">
        <v>155</v>
      </c>
      <c r="B159" s="7" t="s">
        <v>200</v>
      </c>
      <c r="C159" s="8" t="s">
        <v>292</v>
      </c>
      <c r="D159" s="8" t="s">
        <v>293</v>
      </c>
      <c r="E159" s="6">
        <v>51</v>
      </c>
      <c r="F159" s="9">
        <v>65</v>
      </c>
      <c r="G159" s="10">
        <v>26</v>
      </c>
      <c r="H159" s="9">
        <v>92</v>
      </c>
      <c r="I159" s="10">
        <v>27.6</v>
      </c>
      <c r="J159" s="20">
        <v>67</v>
      </c>
      <c r="K159" s="10">
        <v>20.1</v>
      </c>
      <c r="L159" s="9">
        <v>73.7</v>
      </c>
      <c r="M159" s="24"/>
    </row>
    <row r="160" spans="1:13">
      <c r="A160" s="6">
        <v>156</v>
      </c>
      <c r="B160" s="7" t="s">
        <v>200</v>
      </c>
      <c r="C160" s="8" t="s">
        <v>294</v>
      </c>
      <c r="D160" s="8" t="s">
        <v>295</v>
      </c>
      <c r="E160" s="6">
        <v>45</v>
      </c>
      <c r="F160" s="9">
        <v>85</v>
      </c>
      <c r="G160" s="10">
        <v>34</v>
      </c>
      <c r="H160" s="9">
        <v>96.3</v>
      </c>
      <c r="I160" s="10">
        <v>28.89</v>
      </c>
      <c r="J160" s="20">
        <v>86</v>
      </c>
      <c r="K160" s="10">
        <v>25.8</v>
      </c>
      <c r="L160" s="9">
        <v>88.69</v>
      </c>
      <c r="M160" s="24"/>
    </row>
    <row r="161" spans="1:13">
      <c r="A161" s="6">
        <v>157</v>
      </c>
      <c r="B161" s="7" t="s">
        <v>200</v>
      </c>
      <c r="C161" s="8" t="s">
        <v>296</v>
      </c>
      <c r="D161" s="8" t="s">
        <v>297</v>
      </c>
      <c r="E161" s="6">
        <v>45</v>
      </c>
      <c r="F161" s="9">
        <v>92.5</v>
      </c>
      <c r="G161" s="10">
        <v>37</v>
      </c>
      <c r="H161" s="9">
        <v>86.5</v>
      </c>
      <c r="I161" s="10">
        <v>25.95</v>
      </c>
      <c r="J161" s="20">
        <v>93</v>
      </c>
      <c r="K161" s="10">
        <v>27.9</v>
      </c>
      <c r="L161" s="9">
        <v>90.85</v>
      </c>
      <c r="M161" s="24"/>
    </row>
    <row r="162" spans="1:13">
      <c r="A162" s="6">
        <v>158</v>
      </c>
      <c r="B162" s="7" t="s">
        <v>200</v>
      </c>
      <c r="C162" s="8" t="s">
        <v>298</v>
      </c>
      <c r="D162" s="8" t="s">
        <v>299</v>
      </c>
      <c r="E162" s="6">
        <v>46</v>
      </c>
      <c r="F162" s="9">
        <v>83.5</v>
      </c>
      <c r="G162" s="10">
        <v>33.4</v>
      </c>
      <c r="H162" s="9">
        <v>87.3</v>
      </c>
      <c r="I162" s="10">
        <v>26.19</v>
      </c>
      <c r="J162" s="20">
        <v>85</v>
      </c>
      <c r="K162" s="10">
        <v>25.5</v>
      </c>
      <c r="L162" s="9">
        <v>85.09</v>
      </c>
      <c r="M162" s="24"/>
    </row>
    <row r="163" spans="1:13">
      <c r="A163" s="6">
        <v>159</v>
      </c>
      <c r="B163" s="7" t="s">
        <v>300</v>
      </c>
      <c r="C163" s="8" t="s">
        <v>301</v>
      </c>
      <c r="D163" s="8" t="s">
        <v>302</v>
      </c>
      <c r="E163" s="6">
        <v>38</v>
      </c>
      <c r="F163" s="9">
        <v>100</v>
      </c>
      <c r="G163" s="10">
        <f>F163*0.4</f>
        <v>40</v>
      </c>
      <c r="H163" s="9">
        <v>97.34</v>
      </c>
      <c r="I163" s="10">
        <f>H163*0.3</f>
        <v>29.202</v>
      </c>
      <c r="J163" s="20">
        <v>90</v>
      </c>
      <c r="K163" s="10">
        <f>J163*0.3</f>
        <v>27</v>
      </c>
      <c r="L163" s="9">
        <v>96.2</v>
      </c>
      <c r="M163" s="24"/>
    </row>
    <row r="164" spans="1:13">
      <c r="A164" s="6">
        <v>160</v>
      </c>
      <c r="B164" s="7" t="s">
        <v>300</v>
      </c>
      <c r="C164" s="8" t="s">
        <v>303</v>
      </c>
      <c r="D164" s="8" t="s">
        <v>304</v>
      </c>
      <c r="E164" s="6">
        <v>41</v>
      </c>
      <c r="F164" s="9">
        <v>100</v>
      </c>
      <c r="G164" s="10">
        <f>F164*0.4</f>
        <v>40</v>
      </c>
      <c r="H164" s="9">
        <v>96.47</v>
      </c>
      <c r="I164" s="10">
        <f>H164*0.3</f>
        <v>28.941</v>
      </c>
      <c r="J164" s="20">
        <v>90</v>
      </c>
      <c r="K164" s="10">
        <f>J164*0.3</f>
        <v>27</v>
      </c>
      <c r="L164" s="9">
        <f>G164+I164+K164</f>
        <v>95.941</v>
      </c>
      <c r="M164" s="24"/>
    </row>
    <row r="165" spans="1:13">
      <c r="A165" s="6">
        <v>161</v>
      </c>
      <c r="B165" s="7" t="s">
        <v>300</v>
      </c>
      <c r="C165" s="11" t="s">
        <v>305</v>
      </c>
      <c r="D165" s="8" t="s">
        <v>306</v>
      </c>
      <c r="E165" s="6">
        <v>38</v>
      </c>
      <c r="F165" s="9">
        <v>100</v>
      </c>
      <c r="G165" s="10">
        <v>40</v>
      </c>
      <c r="H165" s="9">
        <v>93.9</v>
      </c>
      <c r="I165" s="10">
        <v>28.17</v>
      </c>
      <c r="J165" s="20">
        <v>90</v>
      </c>
      <c r="K165" s="10">
        <v>27</v>
      </c>
      <c r="L165" s="9">
        <v>95.17</v>
      </c>
      <c r="M165" s="24"/>
    </row>
    <row r="166" spans="1:13">
      <c r="A166" s="6">
        <v>162</v>
      </c>
      <c r="B166" s="7" t="s">
        <v>300</v>
      </c>
      <c r="C166" s="12"/>
      <c r="D166" s="8" t="s">
        <v>307</v>
      </c>
      <c r="E166" s="6">
        <v>38</v>
      </c>
      <c r="F166" s="9">
        <v>99</v>
      </c>
      <c r="G166" s="10">
        <v>39.6</v>
      </c>
      <c r="H166" s="9">
        <v>92.27</v>
      </c>
      <c r="I166" s="10">
        <v>27.681</v>
      </c>
      <c r="J166" s="20">
        <v>90</v>
      </c>
      <c r="K166" s="10">
        <v>27</v>
      </c>
      <c r="L166" s="9">
        <v>94.281</v>
      </c>
      <c r="M166" s="24"/>
    </row>
    <row r="167" spans="1:13">
      <c r="A167" s="6">
        <v>163</v>
      </c>
      <c r="B167" s="7" t="s">
        <v>300</v>
      </c>
      <c r="C167" s="11" t="s">
        <v>308</v>
      </c>
      <c r="D167" s="8" t="s">
        <v>309</v>
      </c>
      <c r="E167" s="6">
        <v>40</v>
      </c>
      <c r="F167" s="9">
        <v>100</v>
      </c>
      <c r="G167" s="10">
        <v>40</v>
      </c>
      <c r="H167" s="9">
        <v>93.65</v>
      </c>
      <c r="I167" s="10">
        <v>28.095</v>
      </c>
      <c r="J167" s="20">
        <v>90</v>
      </c>
      <c r="K167" s="10">
        <v>27</v>
      </c>
      <c r="L167" s="9">
        <v>95.095</v>
      </c>
      <c r="M167" s="24"/>
    </row>
    <row r="168" spans="1:13">
      <c r="A168" s="6">
        <v>164</v>
      </c>
      <c r="B168" s="7" t="s">
        <v>300</v>
      </c>
      <c r="C168" s="12"/>
      <c r="D168" s="8" t="s">
        <v>310</v>
      </c>
      <c r="E168" s="6">
        <v>40</v>
      </c>
      <c r="F168" s="9">
        <v>100</v>
      </c>
      <c r="G168" s="10">
        <v>40</v>
      </c>
      <c r="H168" s="9">
        <v>91.18</v>
      </c>
      <c r="I168" s="10">
        <v>27.354</v>
      </c>
      <c r="J168" s="20">
        <v>90</v>
      </c>
      <c r="K168" s="10">
        <v>27</v>
      </c>
      <c r="L168" s="9">
        <v>94.354</v>
      </c>
      <c r="M168" s="24"/>
    </row>
    <row r="169" spans="1:13">
      <c r="A169" s="6">
        <v>165</v>
      </c>
      <c r="B169" s="7" t="s">
        <v>300</v>
      </c>
      <c r="C169" s="11" t="s">
        <v>311</v>
      </c>
      <c r="D169" s="8" t="s">
        <v>312</v>
      </c>
      <c r="E169" s="6">
        <v>39</v>
      </c>
      <c r="F169" s="9">
        <v>98</v>
      </c>
      <c r="G169" s="10">
        <v>39.2</v>
      </c>
      <c r="H169" s="9">
        <v>96.08</v>
      </c>
      <c r="I169" s="10">
        <v>28.824</v>
      </c>
      <c r="J169" s="20">
        <v>90</v>
      </c>
      <c r="K169" s="10">
        <v>27</v>
      </c>
      <c r="L169" s="9">
        <v>95.024</v>
      </c>
      <c r="M169" s="24"/>
    </row>
    <row r="170" spans="1:13">
      <c r="A170" s="6">
        <v>166</v>
      </c>
      <c r="B170" s="7" t="s">
        <v>300</v>
      </c>
      <c r="C170" s="12"/>
      <c r="D170" s="8" t="s">
        <v>313</v>
      </c>
      <c r="E170" s="6">
        <v>43</v>
      </c>
      <c r="F170" s="9">
        <v>98</v>
      </c>
      <c r="G170" s="10">
        <v>39.2</v>
      </c>
      <c r="H170" s="9">
        <v>88.02</v>
      </c>
      <c r="I170" s="10">
        <v>26.406</v>
      </c>
      <c r="J170" s="20">
        <v>85</v>
      </c>
      <c r="K170" s="10">
        <v>25.5</v>
      </c>
      <c r="L170" s="9">
        <v>91.106</v>
      </c>
      <c r="M170" s="24"/>
    </row>
    <row r="171" spans="1:13">
      <c r="A171" s="6">
        <v>167</v>
      </c>
      <c r="B171" s="7" t="s">
        <v>300</v>
      </c>
      <c r="C171" s="8" t="s">
        <v>314</v>
      </c>
      <c r="D171" s="8" t="s">
        <v>315</v>
      </c>
      <c r="E171" s="6">
        <v>45</v>
      </c>
      <c r="F171" s="9">
        <v>100</v>
      </c>
      <c r="G171" s="10">
        <v>40</v>
      </c>
      <c r="H171" s="9">
        <v>93.31</v>
      </c>
      <c r="I171" s="10">
        <v>27.993</v>
      </c>
      <c r="J171" s="20">
        <v>90</v>
      </c>
      <c r="K171" s="10">
        <v>27</v>
      </c>
      <c r="L171" s="9">
        <v>94.993</v>
      </c>
      <c r="M171" s="24"/>
    </row>
    <row r="172" spans="1:13">
      <c r="A172" s="6">
        <v>168</v>
      </c>
      <c r="B172" s="7" t="s">
        <v>300</v>
      </c>
      <c r="C172" s="8" t="s">
        <v>316</v>
      </c>
      <c r="D172" s="8" t="s">
        <v>317</v>
      </c>
      <c r="E172" s="6">
        <v>47</v>
      </c>
      <c r="F172" s="9">
        <v>100</v>
      </c>
      <c r="G172" s="10">
        <v>40</v>
      </c>
      <c r="H172" s="9">
        <v>91.79</v>
      </c>
      <c r="I172" s="10">
        <v>27.537</v>
      </c>
      <c r="J172" s="20">
        <v>90</v>
      </c>
      <c r="K172" s="10">
        <v>27</v>
      </c>
      <c r="L172" s="9">
        <v>94.537</v>
      </c>
      <c r="M172" s="24"/>
    </row>
    <row r="173" spans="1:13">
      <c r="A173" s="6">
        <v>169</v>
      </c>
      <c r="B173" s="7" t="s">
        <v>300</v>
      </c>
      <c r="C173" s="8" t="s">
        <v>318</v>
      </c>
      <c r="D173" s="8" t="s">
        <v>319</v>
      </c>
      <c r="E173" s="6">
        <v>23</v>
      </c>
      <c r="F173" s="9">
        <v>98</v>
      </c>
      <c r="G173" s="10">
        <v>39.2</v>
      </c>
      <c r="H173" s="9">
        <v>93.69</v>
      </c>
      <c r="I173" s="10">
        <v>28.107</v>
      </c>
      <c r="J173" s="20">
        <v>90</v>
      </c>
      <c r="K173" s="10">
        <v>27</v>
      </c>
      <c r="L173" s="9">
        <v>94.307</v>
      </c>
      <c r="M173" s="24"/>
    </row>
    <row r="174" spans="1:13">
      <c r="A174" s="6">
        <v>170</v>
      </c>
      <c r="B174" s="7" t="s">
        <v>300</v>
      </c>
      <c r="C174" s="8" t="s">
        <v>320</v>
      </c>
      <c r="D174" s="8" t="s">
        <v>321</v>
      </c>
      <c r="E174" s="6">
        <v>24</v>
      </c>
      <c r="F174" s="9">
        <v>100</v>
      </c>
      <c r="G174" s="10">
        <v>40</v>
      </c>
      <c r="H174" s="9">
        <v>90.85</v>
      </c>
      <c r="I174" s="10">
        <v>27.255</v>
      </c>
      <c r="J174" s="20">
        <v>90</v>
      </c>
      <c r="K174" s="10">
        <v>27</v>
      </c>
      <c r="L174" s="9">
        <v>94.255</v>
      </c>
      <c r="M174" s="24"/>
    </row>
    <row r="175" spans="1:13">
      <c r="A175" s="6">
        <v>171</v>
      </c>
      <c r="B175" s="7" t="s">
        <v>300</v>
      </c>
      <c r="C175" s="8" t="s">
        <v>322</v>
      </c>
      <c r="D175" s="8" t="s">
        <v>323</v>
      </c>
      <c r="E175" s="6">
        <v>46</v>
      </c>
      <c r="F175" s="9">
        <v>100</v>
      </c>
      <c r="G175" s="10">
        <v>40</v>
      </c>
      <c r="H175" s="9">
        <v>95.02</v>
      </c>
      <c r="I175" s="10">
        <v>28.506</v>
      </c>
      <c r="J175" s="20">
        <v>85</v>
      </c>
      <c r="K175" s="10">
        <v>25.5</v>
      </c>
      <c r="L175" s="9">
        <v>94.006</v>
      </c>
      <c r="M175" s="24"/>
    </row>
    <row r="176" spans="1:13">
      <c r="A176" s="6">
        <v>172</v>
      </c>
      <c r="B176" s="7" t="s">
        <v>300</v>
      </c>
      <c r="C176" s="8" t="s">
        <v>324</v>
      </c>
      <c r="D176" s="8" t="s">
        <v>325</v>
      </c>
      <c r="E176" s="6">
        <v>33</v>
      </c>
      <c r="F176" s="9">
        <v>97</v>
      </c>
      <c r="G176" s="10">
        <v>38.8</v>
      </c>
      <c r="H176" s="9">
        <v>93.92</v>
      </c>
      <c r="I176" s="10">
        <v>28.176</v>
      </c>
      <c r="J176" s="20">
        <v>90</v>
      </c>
      <c r="K176" s="10">
        <v>27</v>
      </c>
      <c r="L176" s="9">
        <v>93.976</v>
      </c>
      <c r="M176" s="24"/>
    </row>
    <row r="177" spans="1:13">
      <c r="A177" s="6">
        <v>173</v>
      </c>
      <c r="B177" s="7" t="s">
        <v>300</v>
      </c>
      <c r="C177" s="11" t="s">
        <v>326</v>
      </c>
      <c r="D177" s="8" t="s">
        <v>327</v>
      </c>
      <c r="E177" s="6">
        <v>42</v>
      </c>
      <c r="F177" s="9">
        <v>100</v>
      </c>
      <c r="G177" s="10">
        <v>40</v>
      </c>
      <c r="H177" s="9">
        <v>94.75</v>
      </c>
      <c r="I177" s="10">
        <v>28.425</v>
      </c>
      <c r="J177" s="20">
        <v>85</v>
      </c>
      <c r="K177" s="10">
        <v>25.5</v>
      </c>
      <c r="L177" s="9">
        <v>93.925</v>
      </c>
      <c r="M177" s="24"/>
    </row>
    <row r="178" spans="1:13">
      <c r="A178" s="6">
        <v>174</v>
      </c>
      <c r="B178" s="7" t="s">
        <v>300</v>
      </c>
      <c r="C178" s="12"/>
      <c r="D178" s="8" t="s">
        <v>328</v>
      </c>
      <c r="E178" s="6">
        <v>46</v>
      </c>
      <c r="F178" s="9">
        <v>100</v>
      </c>
      <c r="G178" s="10">
        <v>40</v>
      </c>
      <c r="H178" s="9">
        <v>93.1</v>
      </c>
      <c r="I178" s="10">
        <v>27.93</v>
      </c>
      <c r="J178" s="20">
        <v>85</v>
      </c>
      <c r="K178" s="10">
        <v>25.5</v>
      </c>
      <c r="L178" s="9">
        <v>93.43</v>
      </c>
      <c r="M178" s="24"/>
    </row>
    <row r="179" spans="1:13">
      <c r="A179" s="6">
        <v>175</v>
      </c>
      <c r="B179" s="7" t="s">
        <v>300</v>
      </c>
      <c r="C179" s="8" t="s">
        <v>329</v>
      </c>
      <c r="D179" s="8" t="s">
        <v>330</v>
      </c>
      <c r="E179" s="6">
        <v>33</v>
      </c>
      <c r="F179" s="9">
        <v>100</v>
      </c>
      <c r="G179" s="10">
        <v>40</v>
      </c>
      <c r="H179" s="9">
        <v>94.01</v>
      </c>
      <c r="I179" s="10">
        <v>28.203</v>
      </c>
      <c r="J179" s="20">
        <v>85</v>
      </c>
      <c r="K179" s="10">
        <v>25.5</v>
      </c>
      <c r="L179" s="9">
        <v>93.703</v>
      </c>
      <c r="M179" s="24"/>
    </row>
    <row r="180" spans="1:13">
      <c r="A180" s="6">
        <v>176</v>
      </c>
      <c r="B180" s="7" t="s">
        <v>300</v>
      </c>
      <c r="C180" s="8" t="s">
        <v>331</v>
      </c>
      <c r="D180" s="8" t="s">
        <v>332</v>
      </c>
      <c r="E180" s="6">
        <v>35</v>
      </c>
      <c r="F180" s="9">
        <v>95</v>
      </c>
      <c r="G180" s="10">
        <v>38</v>
      </c>
      <c r="H180" s="9">
        <v>93.55</v>
      </c>
      <c r="I180" s="10">
        <v>28.065</v>
      </c>
      <c r="J180" s="20">
        <v>90</v>
      </c>
      <c r="K180" s="10">
        <v>27</v>
      </c>
      <c r="L180" s="9">
        <v>93.065</v>
      </c>
      <c r="M180" s="24"/>
    </row>
    <row r="181" spans="1:13">
      <c r="A181" s="6">
        <v>177</v>
      </c>
      <c r="B181" s="7" t="s">
        <v>300</v>
      </c>
      <c r="C181" s="8" t="s">
        <v>333</v>
      </c>
      <c r="D181" s="8" t="s">
        <v>334</v>
      </c>
      <c r="E181" s="6">
        <v>47</v>
      </c>
      <c r="F181" s="9">
        <v>96</v>
      </c>
      <c r="G181" s="10">
        <v>38.4</v>
      </c>
      <c r="H181" s="9">
        <v>88.81</v>
      </c>
      <c r="I181" s="10">
        <v>26.643</v>
      </c>
      <c r="J181" s="20">
        <v>90</v>
      </c>
      <c r="K181" s="10">
        <v>27</v>
      </c>
      <c r="L181" s="9">
        <v>92.043</v>
      </c>
      <c r="M181" s="24"/>
    </row>
    <row r="182" spans="1:13">
      <c r="A182" s="6">
        <v>178</v>
      </c>
      <c r="B182" s="7" t="s">
        <v>300</v>
      </c>
      <c r="C182" s="8" t="s">
        <v>335</v>
      </c>
      <c r="D182" s="8" t="s">
        <v>336</v>
      </c>
      <c r="E182" s="6">
        <v>32</v>
      </c>
      <c r="F182" s="9">
        <v>94</v>
      </c>
      <c r="G182" s="10">
        <v>37.6</v>
      </c>
      <c r="H182" s="9">
        <v>93.97</v>
      </c>
      <c r="I182" s="10">
        <v>28.191</v>
      </c>
      <c r="J182" s="20">
        <v>85</v>
      </c>
      <c r="K182" s="10">
        <v>25.5</v>
      </c>
      <c r="L182" s="9">
        <v>91.291</v>
      </c>
      <c r="M182" s="24"/>
    </row>
    <row r="183" spans="1:13">
      <c r="A183" s="6">
        <v>179</v>
      </c>
      <c r="B183" s="7" t="s">
        <v>300</v>
      </c>
      <c r="C183" s="8" t="s">
        <v>337</v>
      </c>
      <c r="D183" s="8" t="s">
        <v>338</v>
      </c>
      <c r="E183" s="6">
        <v>36</v>
      </c>
      <c r="F183" s="9">
        <v>90</v>
      </c>
      <c r="G183" s="10">
        <v>36</v>
      </c>
      <c r="H183" s="9">
        <v>93.75</v>
      </c>
      <c r="I183" s="10">
        <v>28.125</v>
      </c>
      <c r="J183" s="20">
        <v>90</v>
      </c>
      <c r="K183" s="10">
        <v>27</v>
      </c>
      <c r="L183" s="9">
        <v>91.125</v>
      </c>
      <c r="M183" s="24"/>
    </row>
    <row r="184" spans="1:13">
      <c r="A184" s="6">
        <v>180</v>
      </c>
      <c r="B184" s="7" t="s">
        <v>300</v>
      </c>
      <c r="C184" s="8" t="s">
        <v>339</v>
      </c>
      <c r="D184" s="8" t="s">
        <v>340</v>
      </c>
      <c r="E184" s="6">
        <v>44</v>
      </c>
      <c r="F184" s="9">
        <v>93</v>
      </c>
      <c r="G184" s="10">
        <v>37.2</v>
      </c>
      <c r="H184" s="9">
        <v>93.18</v>
      </c>
      <c r="I184" s="10">
        <v>27.954</v>
      </c>
      <c r="J184" s="20">
        <v>85</v>
      </c>
      <c r="K184" s="10">
        <v>25.5</v>
      </c>
      <c r="L184" s="9">
        <v>90.654</v>
      </c>
      <c r="M184" s="24"/>
    </row>
    <row r="185" spans="1:13">
      <c r="A185" s="6">
        <v>181</v>
      </c>
      <c r="B185" s="7" t="s">
        <v>300</v>
      </c>
      <c r="C185" s="27" t="s">
        <v>341</v>
      </c>
      <c r="D185" s="27" t="s">
        <v>342</v>
      </c>
      <c r="E185" s="28">
        <v>46</v>
      </c>
      <c r="F185" s="29">
        <v>87</v>
      </c>
      <c r="G185" s="30">
        <v>34.8</v>
      </c>
      <c r="H185" s="27">
        <v>92.42</v>
      </c>
      <c r="I185" s="30">
        <v>27.726</v>
      </c>
      <c r="J185" s="29">
        <v>90</v>
      </c>
      <c r="K185" s="29">
        <v>27</v>
      </c>
      <c r="L185" s="30">
        <v>89.526</v>
      </c>
      <c r="M185" s="30"/>
    </row>
    <row r="186" spans="1:13">
      <c r="A186" s="6">
        <v>182</v>
      </c>
      <c r="B186" s="7" t="s">
        <v>300</v>
      </c>
      <c r="C186" s="27" t="s">
        <v>343</v>
      </c>
      <c r="D186" s="27" t="s">
        <v>344</v>
      </c>
      <c r="E186" s="28">
        <v>40</v>
      </c>
      <c r="F186" s="29">
        <v>91</v>
      </c>
      <c r="G186" s="30">
        <v>36.4</v>
      </c>
      <c r="H186" s="27">
        <v>89.4</v>
      </c>
      <c r="I186" s="30">
        <v>26.82</v>
      </c>
      <c r="J186" s="29">
        <v>85</v>
      </c>
      <c r="K186" s="29">
        <v>25.5</v>
      </c>
      <c r="L186" s="30">
        <v>88.72</v>
      </c>
      <c r="M186" s="30"/>
    </row>
    <row r="187" spans="1:13">
      <c r="A187" s="6">
        <v>183</v>
      </c>
      <c r="B187" s="7" t="s">
        <v>300</v>
      </c>
      <c r="C187" s="27" t="s">
        <v>345</v>
      </c>
      <c r="D187" s="27" t="s">
        <v>346</v>
      </c>
      <c r="E187" s="28">
        <v>29</v>
      </c>
      <c r="F187" s="29">
        <v>76.5</v>
      </c>
      <c r="G187" s="30">
        <v>30.6</v>
      </c>
      <c r="H187" s="27">
        <v>86.47</v>
      </c>
      <c r="I187" s="30">
        <v>25.941</v>
      </c>
      <c r="J187" s="29">
        <v>90</v>
      </c>
      <c r="K187" s="29">
        <v>27</v>
      </c>
      <c r="L187" s="30">
        <v>83.541</v>
      </c>
      <c r="M187" s="30"/>
    </row>
    <row r="188" spans="1:13">
      <c r="A188" s="6">
        <v>184</v>
      </c>
      <c r="B188" s="7" t="s">
        <v>300</v>
      </c>
      <c r="C188" s="31" t="s">
        <v>347</v>
      </c>
      <c r="D188" s="27" t="s">
        <v>348</v>
      </c>
      <c r="E188" s="28">
        <v>47</v>
      </c>
      <c r="F188" s="29">
        <v>60</v>
      </c>
      <c r="G188" s="30">
        <v>24</v>
      </c>
      <c r="H188" s="27">
        <v>95.47</v>
      </c>
      <c r="I188" s="30">
        <v>28.641</v>
      </c>
      <c r="J188" s="29">
        <v>85</v>
      </c>
      <c r="K188" s="29">
        <v>25.5</v>
      </c>
      <c r="L188" s="30">
        <v>78.141</v>
      </c>
      <c r="M188" s="30"/>
    </row>
    <row r="189" spans="1:13">
      <c r="A189" s="6">
        <v>185</v>
      </c>
      <c r="B189" s="7" t="s">
        <v>300</v>
      </c>
      <c r="C189" s="32"/>
      <c r="D189" s="27" t="s">
        <v>349</v>
      </c>
      <c r="E189" s="28">
        <v>36</v>
      </c>
      <c r="F189" s="29">
        <v>60</v>
      </c>
      <c r="G189" s="30">
        <v>24</v>
      </c>
      <c r="H189" s="27">
        <v>87.14</v>
      </c>
      <c r="I189" s="30">
        <v>26.142</v>
      </c>
      <c r="J189" s="29">
        <v>85</v>
      </c>
      <c r="K189" s="29">
        <v>25.5</v>
      </c>
      <c r="L189" s="30">
        <v>75.642</v>
      </c>
      <c r="M189" s="30"/>
    </row>
    <row r="190" spans="1:13">
      <c r="A190" s="6">
        <v>186</v>
      </c>
      <c r="B190" s="7" t="s">
        <v>300</v>
      </c>
      <c r="C190" s="27" t="s">
        <v>350</v>
      </c>
      <c r="D190" s="27" t="s">
        <v>351</v>
      </c>
      <c r="E190" s="28">
        <v>43</v>
      </c>
      <c r="F190" s="29">
        <v>53</v>
      </c>
      <c r="G190" s="30">
        <v>21.2</v>
      </c>
      <c r="H190" s="27">
        <v>93.69</v>
      </c>
      <c r="I190" s="30">
        <v>28.107</v>
      </c>
      <c r="J190" s="29">
        <v>90</v>
      </c>
      <c r="K190" s="29">
        <v>27</v>
      </c>
      <c r="L190" s="30">
        <v>76.307</v>
      </c>
      <c r="M190" s="30"/>
    </row>
    <row r="191" spans="1:13">
      <c r="A191" s="6">
        <v>187</v>
      </c>
      <c r="B191" s="7" t="s">
        <v>300</v>
      </c>
      <c r="C191" s="31" t="s">
        <v>352</v>
      </c>
      <c r="D191" s="27" t="s">
        <v>353</v>
      </c>
      <c r="E191" s="28">
        <v>38</v>
      </c>
      <c r="F191" s="29">
        <v>43</v>
      </c>
      <c r="G191" s="30">
        <v>17.2</v>
      </c>
      <c r="H191" s="27">
        <v>92.12</v>
      </c>
      <c r="I191" s="30">
        <v>27.636</v>
      </c>
      <c r="J191" s="29">
        <v>90</v>
      </c>
      <c r="K191" s="29">
        <v>27</v>
      </c>
      <c r="L191" s="30">
        <v>71.836</v>
      </c>
      <c r="M191" s="30"/>
    </row>
    <row r="192" spans="1:13">
      <c r="A192" s="6">
        <v>188</v>
      </c>
      <c r="B192" s="7" t="s">
        <v>300</v>
      </c>
      <c r="C192" s="32"/>
      <c r="D192" s="27" t="s">
        <v>354</v>
      </c>
      <c r="E192" s="28">
        <v>38</v>
      </c>
      <c r="F192" s="29">
        <v>40</v>
      </c>
      <c r="G192" s="30">
        <v>16</v>
      </c>
      <c r="H192" s="27">
        <v>94.14</v>
      </c>
      <c r="I192" s="30">
        <v>28.242</v>
      </c>
      <c r="J192" s="29">
        <v>90</v>
      </c>
      <c r="K192" s="29">
        <v>27</v>
      </c>
      <c r="L192" s="30">
        <v>71.242</v>
      </c>
      <c r="M192" s="33"/>
    </row>
    <row r="193" spans="1:13">
      <c r="A193" s="6">
        <v>189</v>
      </c>
      <c r="B193" s="7" t="s">
        <v>300</v>
      </c>
      <c r="C193" s="34" t="s">
        <v>355</v>
      </c>
      <c r="D193" s="34" t="s">
        <v>356</v>
      </c>
      <c r="E193" s="28">
        <v>16</v>
      </c>
      <c r="F193" s="29">
        <v>40</v>
      </c>
      <c r="G193" s="30">
        <v>16</v>
      </c>
      <c r="H193" s="34">
        <v>97.8</v>
      </c>
      <c r="I193" s="30">
        <v>29.34</v>
      </c>
      <c r="J193" s="29">
        <v>85</v>
      </c>
      <c r="K193" s="29">
        <v>25.5</v>
      </c>
      <c r="L193" s="37">
        <v>70.84</v>
      </c>
      <c r="M193" s="45"/>
    </row>
    <row r="194" spans="1:13">
      <c r="A194" s="6">
        <v>190</v>
      </c>
      <c r="B194" s="7" t="s">
        <v>300</v>
      </c>
      <c r="C194" s="27" t="s">
        <v>357</v>
      </c>
      <c r="D194" s="27" t="s">
        <v>358</v>
      </c>
      <c r="E194" s="28">
        <v>42</v>
      </c>
      <c r="F194" s="29">
        <v>44</v>
      </c>
      <c r="G194" s="30">
        <v>17.6</v>
      </c>
      <c r="H194" s="27">
        <v>86.25</v>
      </c>
      <c r="I194" s="30">
        <v>25.875</v>
      </c>
      <c r="J194" s="29">
        <v>90</v>
      </c>
      <c r="K194" s="29">
        <v>27</v>
      </c>
      <c r="L194" s="30">
        <v>70.475</v>
      </c>
      <c r="M194" s="30"/>
    </row>
    <row r="195" spans="1:13">
      <c r="A195" s="6">
        <v>191</v>
      </c>
      <c r="B195" s="7" t="s">
        <v>359</v>
      </c>
      <c r="C195" s="35" t="s">
        <v>360</v>
      </c>
      <c r="D195" s="35" t="s">
        <v>361</v>
      </c>
      <c r="E195" s="36">
        <v>28</v>
      </c>
      <c r="F195" s="37">
        <v>91</v>
      </c>
      <c r="G195" s="37">
        <f t="shared" ref="G195:G200" si="12">F195*0.4</f>
        <v>36.4</v>
      </c>
      <c r="H195" s="38">
        <v>91</v>
      </c>
      <c r="I195" s="37">
        <f t="shared" ref="I195:I200" si="13">H195*0.3</f>
        <v>27.3</v>
      </c>
      <c r="J195" s="37">
        <v>93</v>
      </c>
      <c r="K195" s="37">
        <f t="shared" ref="K195:K200" si="14">J195*0.3</f>
        <v>27.9</v>
      </c>
      <c r="L195" s="37">
        <f t="shared" ref="L195:L200" si="15">G195+I195+K195</f>
        <v>91.6</v>
      </c>
      <c r="M195" s="55"/>
    </row>
    <row r="196" spans="1:13">
      <c r="A196" s="6">
        <v>192</v>
      </c>
      <c r="B196" s="7" t="s">
        <v>359</v>
      </c>
      <c r="C196" s="35" t="s">
        <v>362</v>
      </c>
      <c r="D196" s="35" t="s">
        <v>363</v>
      </c>
      <c r="E196" s="36">
        <v>24</v>
      </c>
      <c r="F196" s="37">
        <v>88</v>
      </c>
      <c r="G196" s="37">
        <f t="shared" si="12"/>
        <v>35.2</v>
      </c>
      <c r="H196" s="38">
        <v>92</v>
      </c>
      <c r="I196" s="37">
        <f t="shared" si="13"/>
        <v>27.6</v>
      </c>
      <c r="J196" s="37">
        <v>92</v>
      </c>
      <c r="K196" s="37">
        <f t="shared" si="14"/>
        <v>27.6</v>
      </c>
      <c r="L196" s="37">
        <f t="shared" si="15"/>
        <v>90.4</v>
      </c>
      <c r="M196" s="56"/>
    </row>
    <row r="197" spans="1:13">
      <c r="A197" s="6">
        <v>193</v>
      </c>
      <c r="B197" s="7" t="s">
        <v>359</v>
      </c>
      <c r="C197" s="39" t="s">
        <v>364</v>
      </c>
      <c r="D197" s="35" t="s">
        <v>365</v>
      </c>
      <c r="E197" s="36">
        <v>25</v>
      </c>
      <c r="F197" s="37">
        <v>89</v>
      </c>
      <c r="G197" s="37">
        <v>35.6</v>
      </c>
      <c r="H197" s="38">
        <v>90</v>
      </c>
      <c r="I197" s="37">
        <v>27</v>
      </c>
      <c r="J197" s="37">
        <v>94</v>
      </c>
      <c r="K197" s="37">
        <v>28.2</v>
      </c>
      <c r="L197" s="37">
        <v>90.8</v>
      </c>
      <c r="M197" s="56"/>
    </row>
    <row r="198" spans="1:13">
      <c r="A198" s="6">
        <v>194</v>
      </c>
      <c r="B198" s="7" t="s">
        <v>359</v>
      </c>
      <c r="C198" s="40"/>
      <c r="D198" s="35" t="s">
        <v>366</v>
      </c>
      <c r="E198" s="36">
        <v>27</v>
      </c>
      <c r="F198" s="37">
        <v>83</v>
      </c>
      <c r="G198" s="37">
        <v>33.2</v>
      </c>
      <c r="H198" s="38">
        <v>98</v>
      </c>
      <c r="I198" s="37">
        <v>29.4</v>
      </c>
      <c r="J198" s="37">
        <v>92</v>
      </c>
      <c r="K198" s="37">
        <v>27.6</v>
      </c>
      <c r="L198" s="37">
        <v>90.2</v>
      </c>
      <c r="M198" s="56"/>
    </row>
    <row r="199" spans="1:13">
      <c r="A199" s="6">
        <v>195</v>
      </c>
      <c r="B199" s="7" t="s">
        <v>359</v>
      </c>
      <c r="C199" s="35" t="s">
        <v>367</v>
      </c>
      <c r="D199" s="35" t="s">
        <v>368</v>
      </c>
      <c r="E199" s="36">
        <v>26</v>
      </c>
      <c r="F199" s="37">
        <v>90</v>
      </c>
      <c r="G199" s="37">
        <f t="shared" si="12"/>
        <v>36</v>
      </c>
      <c r="H199" s="38">
        <v>88</v>
      </c>
      <c r="I199" s="37">
        <f t="shared" si="13"/>
        <v>26.4</v>
      </c>
      <c r="J199" s="37">
        <v>93</v>
      </c>
      <c r="K199" s="37">
        <f t="shared" si="14"/>
        <v>27.9</v>
      </c>
      <c r="L199" s="37">
        <f t="shared" si="15"/>
        <v>90.3</v>
      </c>
      <c r="M199" s="56"/>
    </row>
    <row r="200" spans="1:13">
      <c r="A200" s="6">
        <v>196</v>
      </c>
      <c r="B200" s="7" t="s">
        <v>359</v>
      </c>
      <c r="C200" s="35" t="s">
        <v>369</v>
      </c>
      <c r="D200" s="35" t="s">
        <v>370</v>
      </c>
      <c r="E200" s="36">
        <v>27</v>
      </c>
      <c r="F200" s="37">
        <v>89</v>
      </c>
      <c r="G200" s="37">
        <f t="shared" si="12"/>
        <v>35.6</v>
      </c>
      <c r="H200" s="38">
        <v>91.5</v>
      </c>
      <c r="I200" s="37">
        <f t="shared" si="13"/>
        <v>27.45</v>
      </c>
      <c r="J200" s="37">
        <v>96</v>
      </c>
      <c r="K200" s="37">
        <f t="shared" si="14"/>
        <v>28.8</v>
      </c>
      <c r="L200" s="37">
        <f t="shared" si="15"/>
        <v>91.85</v>
      </c>
      <c r="M200" s="56"/>
    </row>
    <row r="201" spans="1:13">
      <c r="A201" s="6">
        <v>197</v>
      </c>
      <c r="B201" s="7" t="s">
        <v>359</v>
      </c>
      <c r="C201" s="39" t="s">
        <v>371</v>
      </c>
      <c r="D201" s="35" t="s">
        <v>372</v>
      </c>
      <c r="E201" s="36">
        <v>31</v>
      </c>
      <c r="F201" s="37">
        <v>88</v>
      </c>
      <c r="G201" s="37">
        <v>35.2</v>
      </c>
      <c r="H201" s="38">
        <v>93</v>
      </c>
      <c r="I201" s="37">
        <v>27.9</v>
      </c>
      <c r="J201" s="37">
        <v>96</v>
      </c>
      <c r="K201" s="37">
        <v>28.8</v>
      </c>
      <c r="L201" s="37">
        <v>91.9</v>
      </c>
      <c r="M201" s="56"/>
    </row>
    <row r="202" spans="1:13">
      <c r="A202" s="6">
        <v>198</v>
      </c>
      <c r="B202" s="7" t="s">
        <v>359</v>
      </c>
      <c r="C202" s="40"/>
      <c r="D202" s="35" t="s">
        <v>373</v>
      </c>
      <c r="E202" s="41">
        <v>24</v>
      </c>
      <c r="F202" s="37">
        <v>88</v>
      </c>
      <c r="G202" s="37">
        <v>35.2</v>
      </c>
      <c r="H202" s="38">
        <v>94.4</v>
      </c>
      <c r="I202" s="37">
        <v>28.32</v>
      </c>
      <c r="J202" s="37">
        <v>92</v>
      </c>
      <c r="K202" s="37">
        <v>27.6</v>
      </c>
      <c r="L202" s="37">
        <v>91.12</v>
      </c>
      <c r="M202" s="56"/>
    </row>
    <row r="203" spans="1:13">
      <c r="A203" s="6">
        <v>199</v>
      </c>
      <c r="B203" s="7" t="s">
        <v>359</v>
      </c>
      <c r="C203" s="39" t="s">
        <v>374</v>
      </c>
      <c r="D203" s="35" t="s">
        <v>375</v>
      </c>
      <c r="E203" s="42">
        <v>15</v>
      </c>
      <c r="F203" s="37">
        <v>78</v>
      </c>
      <c r="G203" s="37">
        <v>31.2</v>
      </c>
      <c r="H203" s="38">
        <v>85</v>
      </c>
      <c r="I203" s="37">
        <v>25.5</v>
      </c>
      <c r="J203" s="37">
        <v>90</v>
      </c>
      <c r="K203" s="37">
        <v>27</v>
      </c>
      <c r="L203" s="37">
        <v>83.7</v>
      </c>
      <c r="M203" s="56"/>
    </row>
    <row r="204" spans="1:13">
      <c r="A204" s="6">
        <v>200</v>
      </c>
      <c r="B204" s="7" t="s">
        <v>359</v>
      </c>
      <c r="C204" s="40"/>
      <c r="D204" s="35" t="s">
        <v>376</v>
      </c>
      <c r="E204" s="42">
        <v>18</v>
      </c>
      <c r="F204" s="37">
        <v>78</v>
      </c>
      <c r="G204" s="37">
        <v>31.2</v>
      </c>
      <c r="H204" s="38">
        <v>85</v>
      </c>
      <c r="I204" s="37">
        <v>25.5</v>
      </c>
      <c r="J204" s="37">
        <v>90</v>
      </c>
      <c r="K204" s="37">
        <v>27</v>
      </c>
      <c r="L204" s="37">
        <v>83.7</v>
      </c>
      <c r="M204" s="56"/>
    </row>
    <row r="205" spans="1:13">
      <c r="A205" s="6">
        <v>201</v>
      </c>
      <c r="B205" s="7" t="s">
        <v>359</v>
      </c>
      <c r="C205" s="39" t="s">
        <v>377</v>
      </c>
      <c r="D205" s="35" t="s">
        <v>378</v>
      </c>
      <c r="E205" s="43">
        <v>27</v>
      </c>
      <c r="F205" s="37">
        <v>89</v>
      </c>
      <c r="G205" s="37">
        <v>35.6</v>
      </c>
      <c r="H205" s="38">
        <v>97.2</v>
      </c>
      <c r="I205" s="37">
        <v>29.16</v>
      </c>
      <c r="J205" s="37">
        <v>97</v>
      </c>
      <c r="K205" s="37">
        <v>29.1</v>
      </c>
      <c r="L205" s="37">
        <v>93.86</v>
      </c>
      <c r="M205" s="56"/>
    </row>
    <row r="206" spans="1:13">
      <c r="A206" s="6">
        <v>202</v>
      </c>
      <c r="B206" s="7" t="s">
        <v>359</v>
      </c>
      <c r="C206" s="40"/>
      <c r="D206" s="35" t="s">
        <v>379</v>
      </c>
      <c r="E206" s="43">
        <v>26</v>
      </c>
      <c r="F206" s="37">
        <v>88</v>
      </c>
      <c r="G206" s="37">
        <v>35.2</v>
      </c>
      <c r="H206" s="38">
        <v>97.6</v>
      </c>
      <c r="I206" s="37">
        <v>29.28</v>
      </c>
      <c r="J206" s="37">
        <v>97</v>
      </c>
      <c r="K206" s="37">
        <v>29.1</v>
      </c>
      <c r="L206" s="37">
        <v>93.58</v>
      </c>
      <c r="M206" s="56"/>
    </row>
    <row r="207" spans="1:13">
      <c r="A207" s="6">
        <v>203</v>
      </c>
      <c r="B207" s="7" t="s">
        <v>359</v>
      </c>
      <c r="C207" s="39" t="s">
        <v>380</v>
      </c>
      <c r="D207" s="35" t="s">
        <v>381</v>
      </c>
      <c r="E207" s="41">
        <v>25</v>
      </c>
      <c r="F207" s="37">
        <v>78</v>
      </c>
      <c r="G207" s="37">
        <v>31.2</v>
      </c>
      <c r="H207" s="38">
        <v>85.2</v>
      </c>
      <c r="I207" s="37">
        <v>25.56</v>
      </c>
      <c r="J207" s="37">
        <v>90</v>
      </c>
      <c r="K207" s="37">
        <v>27</v>
      </c>
      <c r="L207" s="37">
        <v>83.76</v>
      </c>
      <c r="M207" s="56"/>
    </row>
    <row r="208" spans="1:13">
      <c r="A208" s="6">
        <v>204</v>
      </c>
      <c r="B208" s="7" t="s">
        <v>359</v>
      </c>
      <c r="C208" s="40"/>
      <c r="D208" s="35" t="s">
        <v>382</v>
      </c>
      <c r="E208" s="41">
        <v>27</v>
      </c>
      <c r="F208" s="37">
        <v>78</v>
      </c>
      <c r="G208" s="37">
        <v>31.2</v>
      </c>
      <c r="H208" s="38">
        <v>90.5</v>
      </c>
      <c r="I208" s="37">
        <v>27.15</v>
      </c>
      <c r="J208" s="37">
        <v>90</v>
      </c>
      <c r="K208" s="37">
        <v>27</v>
      </c>
      <c r="L208" s="37">
        <v>85.35</v>
      </c>
      <c r="M208" s="56"/>
    </row>
    <row r="209" spans="1:13">
      <c r="A209" s="6">
        <v>205</v>
      </c>
      <c r="B209" s="7" t="s">
        <v>359</v>
      </c>
      <c r="C209" s="39" t="s">
        <v>383</v>
      </c>
      <c r="D209" s="35" t="s">
        <v>384</v>
      </c>
      <c r="E209" s="41">
        <v>29</v>
      </c>
      <c r="F209" s="37">
        <v>91</v>
      </c>
      <c r="G209" s="37">
        <v>36.4</v>
      </c>
      <c r="H209" s="38">
        <v>96.4</v>
      </c>
      <c r="I209" s="37">
        <v>28.92</v>
      </c>
      <c r="J209" s="37">
        <v>90</v>
      </c>
      <c r="K209" s="37">
        <v>27</v>
      </c>
      <c r="L209" s="37">
        <v>92.32</v>
      </c>
      <c r="M209" s="56"/>
    </row>
    <row r="210" spans="1:13">
      <c r="A210" s="6">
        <v>206</v>
      </c>
      <c r="B210" s="7" t="s">
        <v>359</v>
      </c>
      <c r="C210" s="40"/>
      <c r="D210" s="35" t="s">
        <v>385</v>
      </c>
      <c r="E210" s="43">
        <v>27</v>
      </c>
      <c r="F210" s="37">
        <v>91</v>
      </c>
      <c r="G210" s="37">
        <v>36.4</v>
      </c>
      <c r="H210" s="38">
        <v>96.4</v>
      </c>
      <c r="I210" s="37">
        <v>28.92</v>
      </c>
      <c r="J210" s="37">
        <v>90</v>
      </c>
      <c r="K210" s="37">
        <v>27</v>
      </c>
      <c r="L210" s="37">
        <v>92.32</v>
      </c>
      <c r="M210" s="56"/>
    </row>
    <row r="211" spans="1:13">
      <c r="A211" s="6">
        <v>207</v>
      </c>
      <c r="B211" s="7" t="s">
        <v>359</v>
      </c>
      <c r="C211" s="39" t="s">
        <v>386</v>
      </c>
      <c r="D211" s="35" t="s">
        <v>387</v>
      </c>
      <c r="E211" s="41">
        <v>28</v>
      </c>
      <c r="F211" s="37">
        <v>92</v>
      </c>
      <c r="G211" s="37">
        <v>36.8</v>
      </c>
      <c r="H211" s="38">
        <v>85.6</v>
      </c>
      <c r="I211" s="37">
        <v>25.68</v>
      </c>
      <c r="J211" s="37">
        <v>92</v>
      </c>
      <c r="K211" s="37">
        <v>27.6</v>
      </c>
      <c r="L211" s="37">
        <v>90.08</v>
      </c>
      <c r="M211" s="56"/>
    </row>
    <row r="212" spans="1:13">
      <c r="A212" s="6">
        <v>208</v>
      </c>
      <c r="B212" s="7" t="s">
        <v>359</v>
      </c>
      <c r="C212" s="40"/>
      <c r="D212" s="35" t="s">
        <v>388</v>
      </c>
      <c r="E212" s="36">
        <v>27</v>
      </c>
      <c r="F212" s="37">
        <v>92</v>
      </c>
      <c r="G212" s="37">
        <v>36.8</v>
      </c>
      <c r="H212" s="38">
        <v>97</v>
      </c>
      <c r="I212" s="37">
        <v>29.1</v>
      </c>
      <c r="J212" s="37">
        <v>92</v>
      </c>
      <c r="K212" s="37">
        <v>27.6</v>
      </c>
      <c r="L212" s="37">
        <v>93.5</v>
      </c>
      <c r="M212" s="56"/>
    </row>
    <row r="213" spans="1:13">
      <c r="A213" s="6">
        <v>209</v>
      </c>
      <c r="B213" s="7" t="s">
        <v>359</v>
      </c>
      <c r="C213" s="39" t="s">
        <v>389</v>
      </c>
      <c r="D213" s="35" t="s">
        <v>390</v>
      </c>
      <c r="E213" s="36">
        <v>20</v>
      </c>
      <c r="F213" s="37">
        <v>96</v>
      </c>
      <c r="G213" s="37">
        <v>38.4</v>
      </c>
      <c r="H213" s="38">
        <v>95.2</v>
      </c>
      <c r="I213" s="37">
        <v>28.56</v>
      </c>
      <c r="J213" s="37">
        <v>92</v>
      </c>
      <c r="K213" s="37">
        <v>27.6</v>
      </c>
      <c r="L213" s="37">
        <v>94.56</v>
      </c>
      <c r="M213" s="56"/>
    </row>
    <row r="214" spans="1:13">
      <c r="A214" s="6">
        <v>210</v>
      </c>
      <c r="B214" s="7" t="s">
        <v>359</v>
      </c>
      <c r="C214" s="40"/>
      <c r="D214" s="35" t="s">
        <v>391</v>
      </c>
      <c r="E214" s="36">
        <v>21</v>
      </c>
      <c r="F214" s="37">
        <v>97</v>
      </c>
      <c r="G214" s="37">
        <v>38.8</v>
      </c>
      <c r="H214" s="38">
        <v>98.1</v>
      </c>
      <c r="I214" s="37">
        <v>29.43</v>
      </c>
      <c r="J214" s="37">
        <v>92</v>
      </c>
      <c r="K214" s="37">
        <v>27.6</v>
      </c>
      <c r="L214" s="37">
        <v>95.83</v>
      </c>
      <c r="M214" s="56"/>
    </row>
    <row r="215" spans="1:13">
      <c r="A215" s="6">
        <v>211</v>
      </c>
      <c r="B215" s="7" t="s">
        <v>359</v>
      </c>
      <c r="C215" s="39" t="s">
        <v>392</v>
      </c>
      <c r="D215" s="35" t="s">
        <v>393</v>
      </c>
      <c r="E215" s="36">
        <v>34</v>
      </c>
      <c r="F215" s="37">
        <v>88</v>
      </c>
      <c r="G215" s="37">
        <v>35.2</v>
      </c>
      <c r="H215" s="38">
        <v>90.8</v>
      </c>
      <c r="I215" s="37">
        <v>27.24</v>
      </c>
      <c r="J215" s="37">
        <v>92</v>
      </c>
      <c r="K215" s="37">
        <v>27.6</v>
      </c>
      <c r="L215" s="37">
        <v>90.04</v>
      </c>
      <c r="M215" s="56"/>
    </row>
    <row r="216" spans="1:13">
      <c r="A216" s="6">
        <v>212</v>
      </c>
      <c r="B216" s="7" t="s">
        <v>359</v>
      </c>
      <c r="C216" s="40"/>
      <c r="D216" s="35" t="s">
        <v>394</v>
      </c>
      <c r="E216" s="36">
        <v>30</v>
      </c>
      <c r="F216" s="37">
        <v>92</v>
      </c>
      <c r="G216" s="37">
        <v>36.8</v>
      </c>
      <c r="H216" s="38">
        <v>83</v>
      </c>
      <c r="I216" s="37">
        <v>24.9</v>
      </c>
      <c r="J216" s="37">
        <v>95</v>
      </c>
      <c r="K216" s="37">
        <v>28.5</v>
      </c>
      <c r="L216" s="37">
        <v>90.2</v>
      </c>
      <c r="M216" s="56"/>
    </row>
    <row r="217" spans="1:13">
      <c r="A217" s="6">
        <v>213</v>
      </c>
      <c r="B217" s="7" t="s">
        <v>359</v>
      </c>
      <c r="C217" s="35" t="s">
        <v>395</v>
      </c>
      <c r="D217" s="35" t="s">
        <v>396</v>
      </c>
      <c r="E217" s="36">
        <v>39</v>
      </c>
      <c r="F217" s="37">
        <v>90</v>
      </c>
      <c r="G217" s="37">
        <v>36</v>
      </c>
      <c r="H217" s="38">
        <v>88.6</v>
      </c>
      <c r="I217" s="37">
        <v>26.58</v>
      </c>
      <c r="J217" s="37">
        <v>95</v>
      </c>
      <c r="K217" s="37">
        <v>28.5</v>
      </c>
      <c r="L217" s="37">
        <v>91.08</v>
      </c>
      <c r="M217" s="56"/>
    </row>
    <row r="218" spans="1:13">
      <c r="A218" s="6">
        <v>214</v>
      </c>
      <c r="B218" s="7" t="s">
        <v>359</v>
      </c>
      <c r="C218" s="39" t="s">
        <v>397</v>
      </c>
      <c r="D218" s="35" t="s">
        <v>398</v>
      </c>
      <c r="E218" s="36">
        <v>28</v>
      </c>
      <c r="F218" s="37">
        <v>90</v>
      </c>
      <c r="G218" s="37">
        <v>36</v>
      </c>
      <c r="H218" s="38">
        <v>99.6</v>
      </c>
      <c r="I218" s="37">
        <v>29.88</v>
      </c>
      <c r="J218" s="37">
        <v>92</v>
      </c>
      <c r="K218" s="37">
        <v>27.6</v>
      </c>
      <c r="L218" s="37">
        <v>93.48</v>
      </c>
      <c r="M218" s="56"/>
    </row>
    <row r="219" spans="1:13">
      <c r="A219" s="6">
        <v>215</v>
      </c>
      <c r="B219" s="7" t="s">
        <v>359</v>
      </c>
      <c r="C219" s="40"/>
      <c r="D219" s="35" t="s">
        <v>399</v>
      </c>
      <c r="E219" s="36">
        <v>26</v>
      </c>
      <c r="F219" s="37">
        <v>90</v>
      </c>
      <c r="G219" s="37">
        <v>36</v>
      </c>
      <c r="H219" s="38">
        <v>87.5</v>
      </c>
      <c r="I219" s="37">
        <v>26.25</v>
      </c>
      <c r="J219" s="37">
        <v>95</v>
      </c>
      <c r="K219" s="37">
        <v>28.5</v>
      </c>
      <c r="L219" s="37">
        <v>90.75</v>
      </c>
      <c r="M219" s="56"/>
    </row>
    <row r="220" spans="1:13">
      <c r="A220" s="6">
        <v>216</v>
      </c>
      <c r="B220" s="7" t="s">
        <v>359</v>
      </c>
      <c r="C220" s="39" t="s">
        <v>400</v>
      </c>
      <c r="D220" s="35" t="s">
        <v>401</v>
      </c>
      <c r="E220" s="36">
        <v>28</v>
      </c>
      <c r="F220" s="37">
        <v>93</v>
      </c>
      <c r="G220" s="37">
        <v>37.2</v>
      </c>
      <c r="H220" s="38">
        <v>95.4</v>
      </c>
      <c r="I220" s="37">
        <v>28.62</v>
      </c>
      <c r="J220" s="37">
        <v>96</v>
      </c>
      <c r="K220" s="37">
        <v>28.8</v>
      </c>
      <c r="L220" s="37">
        <v>94.62</v>
      </c>
      <c r="M220" s="56"/>
    </row>
    <row r="221" spans="1:13">
      <c r="A221" s="6">
        <v>217</v>
      </c>
      <c r="B221" s="7" t="s">
        <v>359</v>
      </c>
      <c r="C221" s="40"/>
      <c r="D221" s="35" t="s">
        <v>402</v>
      </c>
      <c r="E221" s="36">
        <v>28</v>
      </c>
      <c r="F221" s="37">
        <v>92</v>
      </c>
      <c r="G221" s="37">
        <v>36.8</v>
      </c>
      <c r="H221" s="38">
        <v>93.7</v>
      </c>
      <c r="I221" s="37">
        <v>28.11</v>
      </c>
      <c r="J221" s="37">
        <v>96</v>
      </c>
      <c r="K221" s="37">
        <v>28.8</v>
      </c>
      <c r="L221" s="37">
        <v>93.71</v>
      </c>
      <c r="M221" s="56"/>
    </row>
    <row r="222" spans="1:13">
      <c r="A222" s="6">
        <v>218</v>
      </c>
      <c r="B222" s="7" t="s">
        <v>359</v>
      </c>
      <c r="C222" s="39" t="s">
        <v>403</v>
      </c>
      <c r="D222" s="35" t="s">
        <v>404</v>
      </c>
      <c r="E222" s="36">
        <v>27</v>
      </c>
      <c r="F222" s="37">
        <v>93</v>
      </c>
      <c r="G222" s="37">
        <v>37.2</v>
      </c>
      <c r="H222" s="38">
        <v>88.6</v>
      </c>
      <c r="I222" s="37">
        <v>26.58</v>
      </c>
      <c r="J222" s="37">
        <v>92</v>
      </c>
      <c r="K222" s="37">
        <v>27.6</v>
      </c>
      <c r="L222" s="37">
        <v>91.38</v>
      </c>
      <c r="M222" s="56"/>
    </row>
    <row r="223" spans="1:13">
      <c r="A223" s="6">
        <v>219</v>
      </c>
      <c r="B223" s="7" t="s">
        <v>359</v>
      </c>
      <c r="C223" s="40"/>
      <c r="D223" s="35" t="s">
        <v>405</v>
      </c>
      <c r="E223" s="36">
        <v>28</v>
      </c>
      <c r="F223" s="37">
        <v>93</v>
      </c>
      <c r="G223" s="37">
        <v>37.2</v>
      </c>
      <c r="H223" s="38">
        <v>82</v>
      </c>
      <c r="I223" s="37">
        <v>24.6</v>
      </c>
      <c r="J223" s="37">
        <v>94</v>
      </c>
      <c r="K223" s="37">
        <v>28.2</v>
      </c>
      <c r="L223" s="37">
        <v>90</v>
      </c>
      <c r="M223" s="56"/>
    </row>
    <row r="224" spans="1:13">
      <c r="A224" s="6">
        <v>220</v>
      </c>
      <c r="B224" s="7" t="s">
        <v>359</v>
      </c>
      <c r="C224" s="39" t="s">
        <v>406</v>
      </c>
      <c r="D224" s="35" t="s">
        <v>407</v>
      </c>
      <c r="E224" s="36">
        <v>28</v>
      </c>
      <c r="F224" s="37">
        <v>91</v>
      </c>
      <c r="G224" s="37">
        <v>36.4</v>
      </c>
      <c r="H224" s="38">
        <v>89</v>
      </c>
      <c r="I224" s="37">
        <v>26.7</v>
      </c>
      <c r="J224" s="37">
        <v>94</v>
      </c>
      <c r="K224" s="37">
        <v>28.2</v>
      </c>
      <c r="L224" s="37">
        <v>91.3</v>
      </c>
      <c r="M224" s="56"/>
    </row>
    <row r="225" spans="1:13">
      <c r="A225" s="6">
        <v>221</v>
      </c>
      <c r="B225" s="7" t="s">
        <v>359</v>
      </c>
      <c r="C225" s="40"/>
      <c r="D225" s="35" t="s">
        <v>408</v>
      </c>
      <c r="E225" s="36">
        <v>38</v>
      </c>
      <c r="F225" s="37">
        <v>91</v>
      </c>
      <c r="G225" s="37">
        <v>36.4</v>
      </c>
      <c r="H225" s="38">
        <v>87</v>
      </c>
      <c r="I225" s="37">
        <v>26.1</v>
      </c>
      <c r="J225" s="37">
        <v>96</v>
      </c>
      <c r="K225" s="37">
        <v>28.8</v>
      </c>
      <c r="L225" s="37">
        <v>91.3</v>
      </c>
      <c r="M225" s="56"/>
    </row>
    <row r="226" spans="1:13">
      <c r="A226" s="6">
        <v>222</v>
      </c>
      <c r="B226" s="7" t="s">
        <v>359</v>
      </c>
      <c r="C226" s="35" t="s">
        <v>409</v>
      </c>
      <c r="D226" s="35" t="s">
        <v>410</v>
      </c>
      <c r="E226" s="36">
        <v>27</v>
      </c>
      <c r="F226" s="37">
        <v>90</v>
      </c>
      <c r="G226" s="37">
        <v>36</v>
      </c>
      <c r="H226" s="38">
        <v>84.7</v>
      </c>
      <c r="I226" s="37">
        <v>25.41</v>
      </c>
      <c r="J226" s="37">
        <v>96</v>
      </c>
      <c r="K226" s="37">
        <v>28.8</v>
      </c>
      <c r="L226" s="37">
        <v>90.21</v>
      </c>
      <c r="M226" s="56"/>
    </row>
    <row r="227" spans="1:13">
      <c r="A227" s="6">
        <v>223</v>
      </c>
      <c r="B227" s="7" t="s">
        <v>359</v>
      </c>
      <c r="C227" s="39" t="s">
        <v>411</v>
      </c>
      <c r="D227" s="35" t="s">
        <v>412</v>
      </c>
      <c r="E227" s="36">
        <v>35</v>
      </c>
      <c r="F227" s="37">
        <v>90</v>
      </c>
      <c r="G227" s="37">
        <v>36</v>
      </c>
      <c r="H227" s="38">
        <v>87.1</v>
      </c>
      <c r="I227" s="37">
        <v>26.13</v>
      </c>
      <c r="J227" s="37">
        <v>93</v>
      </c>
      <c r="K227" s="37">
        <v>27.9</v>
      </c>
      <c r="L227" s="37">
        <v>90.03</v>
      </c>
      <c r="M227" s="56"/>
    </row>
    <row r="228" spans="1:13">
      <c r="A228" s="6">
        <v>224</v>
      </c>
      <c r="B228" s="7" t="s">
        <v>359</v>
      </c>
      <c r="C228" s="40"/>
      <c r="D228" s="35" t="s">
        <v>413</v>
      </c>
      <c r="E228" s="36">
        <v>34</v>
      </c>
      <c r="F228" s="37">
        <v>86</v>
      </c>
      <c r="G228" s="37">
        <v>34.4</v>
      </c>
      <c r="H228" s="38">
        <v>95.8</v>
      </c>
      <c r="I228" s="37">
        <v>28.74</v>
      </c>
      <c r="J228" s="37">
        <v>92</v>
      </c>
      <c r="K228" s="37">
        <v>27.6</v>
      </c>
      <c r="L228" s="37">
        <v>90.74</v>
      </c>
      <c r="M228" s="56"/>
    </row>
    <row r="229" spans="1:13">
      <c r="A229" s="6">
        <v>225</v>
      </c>
      <c r="B229" s="7" t="s">
        <v>414</v>
      </c>
      <c r="C229" s="44" t="s">
        <v>415</v>
      </c>
      <c r="D229" s="44" t="s">
        <v>416</v>
      </c>
      <c r="E229" s="45">
        <v>34</v>
      </c>
      <c r="F229" s="45">
        <v>98</v>
      </c>
      <c r="G229" s="45">
        <v>39.2</v>
      </c>
      <c r="H229" s="45">
        <v>99.3</v>
      </c>
      <c r="I229" s="45">
        <v>29.79</v>
      </c>
      <c r="J229" s="45">
        <v>86</v>
      </c>
      <c r="K229" s="45">
        <v>25.8</v>
      </c>
      <c r="L229" s="45">
        <v>94.79</v>
      </c>
      <c r="M229" s="45"/>
    </row>
    <row r="230" spans="1:13">
      <c r="A230" s="6">
        <v>226</v>
      </c>
      <c r="B230" s="7" t="s">
        <v>414</v>
      </c>
      <c r="C230" s="44" t="s">
        <v>417</v>
      </c>
      <c r="D230" s="44" t="s">
        <v>418</v>
      </c>
      <c r="E230" s="45">
        <v>26</v>
      </c>
      <c r="F230" s="45">
        <v>98</v>
      </c>
      <c r="G230" s="45">
        <v>39.2</v>
      </c>
      <c r="H230" s="45">
        <v>98.4</v>
      </c>
      <c r="I230" s="45">
        <v>29.52</v>
      </c>
      <c r="J230" s="45">
        <v>86.25</v>
      </c>
      <c r="K230" s="45">
        <v>25.88</v>
      </c>
      <c r="L230" s="45">
        <v>94.6</v>
      </c>
      <c r="M230" s="45"/>
    </row>
    <row r="231" spans="1:13">
      <c r="A231" s="6">
        <v>227</v>
      </c>
      <c r="B231" s="7" t="s">
        <v>414</v>
      </c>
      <c r="C231" s="44" t="s">
        <v>419</v>
      </c>
      <c r="D231" s="44" t="s">
        <v>420</v>
      </c>
      <c r="E231" s="45">
        <v>33</v>
      </c>
      <c r="F231" s="45">
        <v>98</v>
      </c>
      <c r="G231" s="45">
        <v>39.2</v>
      </c>
      <c r="H231" s="45">
        <v>96.6</v>
      </c>
      <c r="I231" s="45">
        <v>28.98</v>
      </c>
      <c r="J231" s="45">
        <v>85.25</v>
      </c>
      <c r="K231" s="45">
        <v>25.58</v>
      </c>
      <c r="L231" s="45">
        <v>93.76</v>
      </c>
      <c r="M231" s="45"/>
    </row>
    <row r="232" spans="1:13">
      <c r="A232" s="6">
        <v>228</v>
      </c>
      <c r="B232" s="7" t="s">
        <v>414</v>
      </c>
      <c r="C232" s="46" t="s">
        <v>421</v>
      </c>
      <c r="D232" s="47" t="s">
        <v>422</v>
      </c>
      <c r="E232" s="45">
        <v>34</v>
      </c>
      <c r="F232" s="45">
        <v>96</v>
      </c>
      <c r="G232" s="45">
        <v>38.4</v>
      </c>
      <c r="H232" s="45">
        <v>98.1</v>
      </c>
      <c r="I232" s="45">
        <v>29.43</v>
      </c>
      <c r="J232" s="45">
        <v>86.25</v>
      </c>
      <c r="K232" s="45">
        <v>25.88</v>
      </c>
      <c r="L232" s="45">
        <v>93.71</v>
      </c>
      <c r="M232" s="45"/>
    </row>
    <row r="233" spans="1:13">
      <c r="A233" s="6">
        <v>229</v>
      </c>
      <c r="B233" s="7" t="s">
        <v>414</v>
      </c>
      <c r="C233" s="48"/>
      <c r="D233" s="49" t="s">
        <v>423</v>
      </c>
      <c r="E233" s="45">
        <v>35</v>
      </c>
      <c r="F233" s="45">
        <v>90.5</v>
      </c>
      <c r="G233" s="45">
        <v>36.2</v>
      </c>
      <c r="H233" s="45">
        <v>94</v>
      </c>
      <c r="I233" s="45">
        <v>28.2</v>
      </c>
      <c r="J233" s="45">
        <v>86.38</v>
      </c>
      <c r="K233" s="45">
        <v>25.91</v>
      </c>
      <c r="L233" s="45">
        <v>90.31</v>
      </c>
      <c r="M233" s="43"/>
    </row>
    <row r="234" spans="1:13">
      <c r="A234" s="6">
        <v>230</v>
      </c>
      <c r="B234" s="7" t="s">
        <v>414</v>
      </c>
      <c r="C234" s="50" t="s">
        <v>424</v>
      </c>
      <c r="D234" s="51" t="s">
        <v>425</v>
      </c>
      <c r="E234" s="45">
        <v>28</v>
      </c>
      <c r="F234" s="45">
        <v>98</v>
      </c>
      <c r="G234" s="45">
        <v>39.2</v>
      </c>
      <c r="H234" s="45">
        <v>96</v>
      </c>
      <c r="I234" s="45">
        <v>28.8</v>
      </c>
      <c r="J234" s="45">
        <v>85.5</v>
      </c>
      <c r="K234" s="45">
        <v>25.65</v>
      </c>
      <c r="L234" s="45">
        <v>93.65</v>
      </c>
      <c r="M234" s="45"/>
    </row>
    <row r="235" spans="1:13">
      <c r="A235" s="6">
        <v>231</v>
      </c>
      <c r="B235" s="7" t="s">
        <v>414</v>
      </c>
      <c r="C235" s="52"/>
      <c r="D235" s="49" t="s">
        <v>426</v>
      </c>
      <c r="E235" s="45">
        <v>28</v>
      </c>
      <c r="F235" s="45">
        <v>93</v>
      </c>
      <c r="G235" s="45">
        <v>37.2</v>
      </c>
      <c r="H235" s="45">
        <v>86.6</v>
      </c>
      <c r="I235" s="45">
        <v>25.98</v>
      </c>
      <c r="J235" s="45">
        <v>84.75</v>
      </c>
      <c r="K235" s="45">
        <v>25.43</v>
      </c>
      <c r="L235" s="45">
        <v>88.61</v>
      </c>
      <c r="M235" s="43"/>
    </row>
    <row r="236" spans="1:13">
      <c r="A236" s="6">
        <v>232</v>
      </c>
      <c r="B236" s="7" t="s">
        <v>414</v>
      </c>
      <c r="C236" s="50" t="s">
        <v>427</v>
      </c>
      <c r="D236" s="51" t="s">
        <v>428</v>
      </c>
      <c r="E236" s="45">
        <v>22</v>
      </c>
      <c r="F236" s="45">
        <v>95</v>
      </c>
      <c r="G236" s="45">
        <v>38</v>
      </c>
      <c r="H236" s="45">
        <v>99.46</v>
      </c>
      <c r="I236" s="45">
        <v>29.838</v>
      </c>
      <c r="J236" s="45">
        <v>85.92</v>
      </c>
      <c r="K236" s="45">
        <v>25.77</v>
      </c>
      <c r="L236" s="45">
        <v>93.61</v>
      </c>
      <c r="M236" s="45"/>
    </row>
    <row r="237" spans="1:13">
      <c r="A237" s="6">
        <v>233</v>
      </c>
      <c r="B237" s="7" t="s">
        <v>414</v>
      </c>
      <c r="C237" s="52"/>
      <c r="D237" s="49" t="s">
        <v>429</v>
      </c>
      <c r="E237" s="45">
        <v>14</v>
      </c>
      <c r="F237" s="45">
        <v>86</v>
      </c>
      <c r="G237" s="45">
        <v>34.4</v>
      </c>
      <c r="H237" s="45">
        <v>99.58</v>
      </c>
      <c r="I237" s="45">
        <v>29.87</v>
      </c>
      <c r="J237" s="45">
        <v>83.25</v>
      </c>
      <c r="K237" s="45">
        <v>24.98</v>
      </c>
      <c r="L237" s="45">
        <v>89.25</v>
      </c>
      <c r="M237" s="43"/>
    </row>
    <row r="238" spans="1:13">
      <c r="A238" s="6">
        <v>234</v>
      </c>
      <c r="B238" s="7" t="s">
        <v>414</v>
      </c>
      <c r="C238" s="44" t="s">
        <v>430</v>
      </c>
      <c r="D238" s="44" t="s">
        <v>431</v>
      </c>
      <c r="E238" s="45">
        <v>36</v>
      </c>
      <c r="F238" s="45">
        <v>95</v>
      </c>
      <c r="G238" s="45">
        <v>38</v>
      </c>
      <c r="H238" s="45">
        <v>98.9</v>
      </c>
      <c r="I238" s="45">
        <v>29.67</v>
      </c>
      <c r="J238" s="45">
        <v>86.13</v>
      </c>
      <c r="K238" s="45">
        <v>25.84</v>
      </c>
      <c r="L238" s="45">
        <v>93.51</v>
      </c>
      <c r="M238" s="45"/>
    </row>
    <row r="239" spans="1:13">
      <c r="A239" s="6">
        <v>235</v>
      </c>
      <c r="B239" s="7" t="s">
        <v>414</v>
      </c>
      <c r="C239" s="44" t="s">
        <v>432</v>
      </c>
      <c r="D239" s="44" t="s">
        <v>433</v>
      </c>
      <c r="E239" s="45">
        <v>34</v>
      </c>
      <c r="F239" s="45">
        <v>99</v>
      </c>
      <c r="G239" s="45">
        <v>39.6</v>
      </c>
      <c r="H239" s="45">
        <v>94.3</v>
      </c>
      <c r="I239" s="45">
        <v>28.29</v>
      </c>
      <c r="J239" s="45">
        <v>84.38</v>
      </c>
      <c r="K239" s="45">
        <v>25.31</v>
      </c>
      <c r="L239" s="45">
        <v>93.2</v>
      </c>
      <c r="M239" s="57"/>
    </row>
    <row r="240" spans="1:13">
      <c r="A240" s="6">
        <v>236</v>
      </c>
      <c r="B240" s="7" t="s">
        <v>414</v>
      </c>
      <c r="C240" s="44" t="s">
        <v>434</v>
      </c>
      <c r="D240" s="44" t="s">
        <v>435</v>
      </c>
      <c r="E240" s="45">
        <v>32</v>
      </c>
      <c r="F240" s="45">
        <v>98</v>
      </c>
      <c r="G240" s="45">
        <v>39.2</v>
      </c>
      <c r="H240" s="45">
        <v>99</v>
      </c>
      <c r="I240" s="45">
        <v>29.7</v>
      </c>
      <c r="J240" s="45">
        <v>80.63</v>
      </c>
      <c r="K240" s="45">
        <v>24.19</v>
      </c>
      <c r="L240" s="45">
        <v>93.09</v>
      </c>
      <c r="M240" s="57"/>
    </row>
    <row r="241" spans="1:13">
      <c r="A241" s="6">
        <v>237</v>
      </c>
      <c r="B241" s="7" t="s">
        <v>414</v>
      </c>
      <c r="C241" s="46" t="s">
        <v>436</v>
      </c>
      <c r="D241" s="47" t="s">
        <v>437</v>
      </c>
      <c r="E241" s="45">
        <v>34</v>
      </c>
      <c r="F241" s="45">
        <v>95</v>
      </c>
      <c r="G241" s="45">
        <v>38</v>
      </c>
      <c r="H241" s="45">
        <v>97.61</v>
      </c>
      <c r="I241" s="45">
        <v>29.28</v>
      </c>
      <c r="J241" s="45">
        <v>84.38</v>
      </c>
      <c r="K241" s="45">
        <v>25.31</v>
      </c>
      <c r="L241" s="45">
        <v>92.6</v>
      </c>
      <c r="M241" s="57"/>
    </row>
    <row r="242" spans="1:13">
      <c r="A242" s="6">
        <v>238</v>
      </c>
      <c r="B242" s="7" t="s">
        <v>414</v>
      </c>
      <c r="C242" s="48"/>
      <c r="D242" s="49" t="s">
        <v>438</v>
      </c>
      <c r="E242" s="45">
        <v>33</v>
      </c>
      <c r="F242" s="45">
        <v>91</v>
      </c>
      <c r="G242" s="45">
        <v>36.4</v>
      </c>
      <c r="H242" s="45">
        <v>98.4</v>
      </c>
      <c r="I242" s="45">
        <v>29.52</v>
      </c>
      <c r="J242" s="45">
        <v>82.75</v>
      </c>
      <c r="K242" s="45">
        <v>24.83</v>
      </c>
      <c r="L242" s="45">
        <v>90.75</v>
      </c>
      <c r="M242" s="57"/>
    </row>
    <row r="243" spans="1:13">
      <c r="A243" s="6">
        <v>239</v>
      </c>
      <c r="B243" s="7" t="s">
        <v>414</v>
      </c>
      <c r="C243" s="46" t="s">
        <v>439</v>
      </c>
      <c r="D243" s="47" t="s">
        <v>440</v>
      </c>
      <c r="E243" s="45">
        <v>27</v>
      </c>
      <c r="F243" s="45">
        <v>98</v>
      </c>
      <c r="G243" s="45">
        <v>39.2</v>
      </c>
      <c r="H243" s="45">
        <v>93.65</v>
      </c>
      <c r="I243" s="45">
        <v>28.1</v>
      </c>
      <c r="J243" s="45">
        <v>84.13</v>
      </c>
      <c r="K243" s="45">
        <v>25.24</v>
      </c>
      <c r="L243" s="45">
        <v>92.53</v>
      </c>
      <c r="M243" s="57"/>
    </row>
    <row r="244" spans="1:13">
      <c r="A244" s="6">
        <v>240</v>
      </c>
      <c r="B244" s="7" t="s">
        <v>414</v>
      </c>
      <c r="C244" s="48"/>
      <c r="D244" s="49" t="s">
        <v>441</v>
      </c>
      <c r="E244" s="45">
        <v>31</v>
      </c>
      <c r="F244" s="45">
        <v>90</v>
      </c>
      <c r="G244" s="45">
        <v>36</v>
      </c>
      <c r="H244" s="45">
        <v>98.7</v>
      </c>
      <c r="I244" s="45">
        <v>29.61</v>
      </c>
      <c r="J244" s="45">
        <v>87.5</v>
      </c>
      <c r="K244" s="45">
        <v>26.25</v>
      </c>
      <c r="L244" s="45">
        <v>91.86</v>
      </c>
      <c r="M244" s="57"/>
    </row>
    <row r="245" spans="1:13">
      <c r="A245" s="6">
        <v>241</v>
      </c>
      <c r="B245" s="7" t="s">
        <v>414</v>
      </c>
      <c r="C245" s="13" t="s">
        <v>442</v>
      </c>
      <c r="D245" s="13" t="s">
        <v>443</v>
      </c>
      <c r="E245" s="45">
        <v>33</v>
      </c>
      <c r="F245" s="45">
        <v>94.5</v>
      </c>
      <c r="G245" s="45">
        <v>37.8</v>
      </c>
      <c r="H245" s="45">
        <v>99</v>
      </c>
      <c r="I245" s="45">
        <v>29.7</v>
      </c>
      <c r="J245" s="45">
        <v>82.75</v>
      </c>
      <c r="K245" s="45">
        <v>24.83</v>
      </c>
      <c r="L245" s="45">
        <v>92.33</v>
      </c>
      <c r="M245" s="57"/>
    </row>
    <row r="246" spans="1:13">
      <c r="A246" s="6">
        <v>242</v>
      </c>
      <c r="B246" s="7" t="s">
        <v>414</v>
      </c>
      <c r="C246" s="13" t="s">
        <v>444</v>
      </c>
      <c r="D246" s="13" t="s">
        <v>445</v>
      </c>
      <c r="E246" s="45">
        <v>36</v>
      </c>
      <c r="F246" s="45">
        <v>93</v>
      </c>
      <c r="G246" s="45">
        <v>37.2</v>
      </c>
      <c r="H246" s="45">
        <v>98.4</v>
      </c>
      <c r="I246" s="45">
        <v>29.52</v>
      </c>
      <c r="J246" s="45">
        <v>83.5</v>
      </c>
      <c r="K246" s="45">
        <v>25.05</v>
      </c>
      <c r="L246" s="45">
        <v>91.77</v>
      </c>
      <c r="M246" s="57"/>
    </row>
    <row r="247" spans="1:13">
      <c r="A247" s="6">
        <v>243</v>
      </c>
      <c r="B247" s="7" t="s">
        <v>414</v>
      </c>
      <c r="C247" s="13" t="s">
        <v>446</v>
      </c>
      <c r="D247" s="13" t="s">
        <v>447</v>
      </c>
      <c r="E247" s="45">
        <v>33</v>
      </c>
      <c r="F247" s="45">
        <v>92</v>
      </c>
      <c r="G247" s="45">
        <v>36.8</v>
      </c>
      <c r="H247" s="45">
        <v>98.18</v>
      </c>
      <c r="I247" s="45">
        <v>29.46</v>
      </c>
      <c r="J247" s="45">
        <v>84.5</v>
      </c>
      <c r="K247" s="45">
        <v>25.35</v>
      </c>
      <c r="L247" s="45">
        <v>91.6</v>
      </c>
      <c r="M247" s="57"/>
    </row>
    <row r="248" spans="1:13">
      <c r="A248" s="6">
        <v>244</v>
      </c>
      <c r="B248" s="7" t="s">
        <v>414</v>
      </c>
      <c r="C248" s="53" t="s">
        <v>448</v>
      </c>
      <c r="D248" s="13" t="s">
        <v>449</v>
      </c>
      <c r="E248" s="45">
        <v>27</v>
      </c>
      <c r="F248" s="45">
        <v>91</v>
      </c>
      <c r="G248" s="45">
        <v>36.4</v>
      </c>
      <c r="H248" s="45">
        <v>97.85</v>
      </c>
      <c r="I248" s="45">
        <v>29.36</v>
      </c>
      <c r="J248" s="45">
        <v>84.75</v>
      </c>
      <c r="K248" s="45">
        <v>25.43</v>
      </c>
      <c r="L248" s="45">
        <v>91.18</v>
      </c>
      <c r="M248" s="57"/>
    </row>
    <row r="249" spans="1:13">
      <c r="A249" s="6">
        <v>245</v>
      </c>
      <c r="B249" s="7" t="s">
        <v>414</v>
      </c>
      <c r="C249" s="54"/>
      <c r="D249" s="13" t="s">
        <v>450</v>
      </c>
      <c r="E249" s="45">
        <v>29</v>
      </c>
      <c r="F249" s="45">
        <v>93</v>
      </c>
      <c r="G249" s="45">
        <v>37.2</v>
      </c>
      <c r="H249" s="45">
        <v>94.4</v>
      </c>
      <c r="I249" s="45">
        <v>28.32</v>
      </c>
      <c r="J249" s="45">
        <v>85</v>
      </c>
      <c r="K249" s="45">
        <v>25.5</v>
      </c>
      <c r="L249" s="45">
        <v>91.02</v>
      </c>
      <c r="M249" s="57"/>
    </row>
    <row r="250" spans="1:13">
      <c r="A250" s="6">
        <v>246</v>
      </c>
      <c r="B250" s="7" t="s">
        <v>414</v>
      </c>
      <c r="C250" s="13" t="s">
        <v>451</v>
      </c>
      <c r="D250" s="13" t="s">
        <v>452</v>
      </c>
      <c r="E250" s="45">
        <v>29</v>
      </c>
      <c r="F250" s="45">
        <v>93</v>
      </c>
      <c r="G250" s="45">
        <v>37.2</v>
      </c>
      <c r="H250" s="45">
        <v>99.08</v>
      </c>
      <c r="I250" s="45">
        <v>29.72</v>
      </c>
      <c r="J250" s="45">
        <v>80.75</v>
      </c>
      <c r="K250" s="45">
        <v>24.23</v>
      </c>
      <c r="L250" s="45">
        <v>91.15</v>
      </c>
      <c r="M250" s="57"/>
    </row>
    <row r="251" spans="1:13">
      <c r="A251" s="6">
        <v>247</v>
      </c>
      <c r="B251" s="7" t="s">
        <v>414</v>
      </c>
      <c r="C251" s="13" t="s">
        <v>453</v>
      </c>
      <c r="D251" s="13" t="s">
        <v>454</v>
      </c>
      <c r="E251" s="45">
        <v>31</v>
      </c>
      <c r="F251" s="45">
        <v>90</v>
      </c>
      <c r="G251" s="45">
        <v>36</v>
      </c>
      <c r="H251" s="45">
        <v>99.2</v>
      </c>
      <c r="I251" s="45">
        <v>29.76</v>
      </c>
      <c r="J251" s="45">
        <v>83</v>
      </c>
      <c r="K251" s="45">
        <v>24.9</v>
      </c>
      <c r="L251" s="45">
        <v>90.66</v>
      </c>
      <c r="M251" s="57"/>
    </row>
    <row r="252" spans="1:13">
      <c r="A252" s="6">
        <v>248</v>
      </c>
      <c r="B252" s="7" t="s">
        <v>414</v>
      </c>
      <c r="C252" s="13" t="s">
        <v>455</v>
      </c>
      <c r="D252" s="13" t="s">
        <v>456</v>
      </c>
      <c r="E252" s="45">
        <v>21</v>
      </c>
      <c r="F252" s="45">
        <v>98</v>
      </c>
      <c r="G252" s="45">
        <v>39.2</v>
      </c>
      <c r="H252" s="45">
        <v>89.14</v>
      </c>
      <c r="I252" s="45">
        <v>26.74</v>
      </c>
      <c r="J252" s="45">
        <v>81.5</v>
      </c>
      <c r="K252" s="45">
        <v>24.45</v>
      </c>
      <c r="L252" s="45">
        <v>90.39</v>
      </c>
      <c r="M252" s="57"/>
    </row>
    <row r="253" spans="1:13">
      <c r="A253" s="6">
        <v>249</v>
      </c>
      <c r="B253" s="7" t="s">
        <v>414</v>
      </c>
      <c r="C253" s="53" t="s">
        <v>457</v>
      </c>
      <c r="D253" s="13" t="s">
        <v>458</v>
      </c>
      <c r="E253" s="45">
        <v>29</v>
      </c>
      <c r="F253" s="45">
        <v>88</v>
      </c>
      <c r="G253" s="45">
        <v>35.2</v>
      </c>
      <c r="H253" s="45">
        <v>96.43</v>
      </c>
      <c r="I253" s="45">
        <v>28.923</v>
      </c>
      <c r="J253" s="45">
        <v>86.38</v>
      </c>
      <c r="K253" s="45">
        <v>25.91</v>
      </c>
      <c r="L253" s="45">
        <v>90.04</v>
      </c>
      <c r="M253" s="43"/>
    </row>
    <row r="254" spans="1:13">
      <c r="A254" s="6">
        <v>250</v>
      </c>
      <c r="B254" s="7" t="s">
        <v>414</v>
      </c>
      <c r="C254" s="54"/>
      <c r="D254" s="34" t="s">
        <v>459</v>
      </c>
      <c r="E254" s="45">
        <v>34</v>
      </c>
      <c r="F254" s="45">
        <v>88</v>
      </c>
      <c r="G254" s="45">
        <v>35.2</v>
      </c>
      <c r="H254" s="45">
        <v>87.5</v>
      </c>
      <c r="I254" s="45">
        <v>26.25</v>
      </c>
      <c r="J254" s="45">
        <v>86.13</v>
      </c>
      <c r="K254" s="45">
        <v>25.84</v>
      </c>
      <c r="L254" s="45">
        <v>87.29</v>
      </c>
      <c r="M254" s="43"/>
    </row>
    <row r="255" spans="1:13">
      <c r="A255" s="6">
        <v>251</v>
      </c>
      <c r="B255" s="7" t="s">
        <v>414</v>
      </c>
      <c r="C255" s="44" t="s">
        <v>460</v>
      </c>
      <c r="D255" s="13" t="s">
        <v>461</v>
      </c>
      <c r="E255" s="45">
        <v>34</v>
      </c>
      <c r="F255" s="45">
        <v>97</v>
      </c>
      <c r="G255" s="45">
        <v>38.8</v>
      </c>
      <c r="H255" s="45">
        <v>89</v>
      </c>
      <c r="I255" s="45">
        <v>26.7</v>
      </c>
      <c r="J255" s="45">
        <v>80.38</v>
      </c>
      <c r="K255" s="45">
        <v>24.11</v>
      </c>
      <c r="L255" s="45">
        <v>89.61</v>
      </c>
      <c r="M255" s="43"/>
    </row>
    <row r="256" spans="1:13">
      <c r="A256" s="6">
        <v>252</v>
      </c>
      <c r="B256" s="7" t="s">
        <v>414</v>
      </c>
      <c r="C256" s="13" t="s">
        <v>462</v>
      </c>
      <c r="D256" s="13" t="s">
        <v>463</v>
      </c>
      <c r="E256" s="45">
        <v>26</v>
      </c>
      <c r="F256" s="45">
        <v>92</v>
      </c>
      <c r="G256" s="45">
        <v>36.8</v>
      </c>
      <c r="H256" s="45">
        <v>92.9</v>
      </c>
      <c r="I256" s="45">
        <v>27.87</v>
      </c>
      <c r="J256" s="45">
        <v>79.75</v>
      </c>
      <c r="K256" s="45">
        <v>23.93</v>
      </c>
      <c r="L256" s="45">
        <v>88.6</v>
      </c>
      <c r="M256" s="43"/>
    </row>
    <row r="257" spans="1:13">
      <c r="A257" s="6">
        <v>253</v>
      </c>
      <c r="B257" s="7" t="s">
        <v>414</v>
      </c>
      <c r="C257" s="13" t="s">
        <v>464</v>
      </c>
      <c r="D257" s="13" t="s">
        <v>465</v>
      </c>
      <c r="E257" s="45">
        <v>29</v>
      </c>
      <c r="F257" s="45">
        <v>83</v>
      </c>
      <c r="G257" s="45">
        <v>33.2</v>
      </c>
      <c r="H257" s="45">
        <v>100</v>
      </c>
      <c r="I257" s="45">
        <v>30</v>
      </c>
      <c r="J257" s="45">
        <v>83.63</v>
      </c>
      <c r="K257" s="45">
        <v>25.09</v>
      </c>
      <c r="L257" s="45">
        <v>88.29</v>
      </c>
      <c r="M257" s="43"/>
    </row>
    <row r="258" spans="1:13">
      <c r="A258" s="6">
        <v>254</v>
      </c>
      <c r="B258" s="7" t="s">
        <v>414</v>
      </c>
      <c r="C258" s="13" t="s">
        <v>466</v>
      </c>
      <c r="D258" s="13" t="s">
        <v>467</v>
      </c>
      <c r="E258" s="45">
        <v>33</v>
      </c>
      <c r="F258" s="45">
        <v>86</v>
      </c>
      <c r="G258" s="45">
        <v>34.4</v>
      </c>
      <c r="H258" s="45">
        <v>92.6</v>
      </c>
      <c r="I258" s="45">
        <v>27.78</v>
      </c>
      <c r="J258" s="45">
        <v>84</v>
      </c>
      <c r="K258" s="45">
        <v>25.2</v>
      </c>
      <c r="L258" s="45">
        <v>87.38</v>
      </c>
      <c r="M258" s="43"/>
    </row>
    <row r="259" spans="1:13">
      <c r="A259" s="6">
        <v>255</v>
      </c>
      <c r="B259" s="7" t="s">
        <v>414</v>
      </c>
      <c r="C259" s="42" t="s">
        <v>468</v>
      </c>
      <c r="D259" s="58" t="s">
        <v>469</v>
      </c>
      <c r="E259" s="45">
        <v>29</v>
      </c>
      <c r="F259" s="45">
        <v>82</v>
      </c>
      <c r="G259" s="45">
        <v>32.8</v>
      </c>
      <c r="H259" s="45">
        <v>98.13</v>
      </c>
      <c r="I259" s="45">
        <v>29.44</v>
      </c>
      <c r="J259" s="45">
        <v>83.38</v>
      </c>
      <c r="K259" s="45">
        <v>25.01</v>
      </c>
      <c r="L259" s="45">
        <v>87.25</v>
      </c>
      <c r="M259" s="43"/>
    </row>
    <row r="260" spans="1:13">
      <c r="A260" s="6">
        <v>256</v>
      </c>
      <c r="B260" s="7" t="s">
        <v>414</v>
      </c>
      <c r="C260" s="36" t="s">
        <v>470</v>
      </c>
      <c r="D260" s="34" t="s">
        <v>471</v>
      </c>
      <c r="E260" s="45">
        <v>31</v>
      </c>
      <c r="F260" s="45">
        <v>84</v>
      </c>
      <c r="G260" s="45">
        <v>33.6</v>
      </c>
      <c r="H260" s="45">
        <v>93.6</v>
      </c>
      <c r="I260" s="45">
        <v>28.08</v>
      </c>
      <c r="J260" s="45">
        <v>83.75</v>
      </c>
      <c r="K260" s="45">
        <v>25.13</v>
      </c>
      <c r="L260" s="45">
        <v>86.81</v>
      </c>
      <c r="M260" s="43"/>
    </row>
    <row r="261" spans="1:13">
      <c r="A261" s="6">
        <v>257</v>
      </c>
      <c r="B261" s="7" t="s">
        <v>414</v>
      </c>
      <c r="C261" s="36" t="s">
        <v>472</v>
      </c>
      <c r="D261" s="34" t="s">
        <v>473</v>
      </c>
      <c r="E261" s="45">
        <v>33</v>
      </c>
      <c r="F261" s="45">
        <v>85</v>
      </c>
      <c r="G261" s="45">
        <v>34</v>
      </c>
      <c r="H261" s="45">
        <v>88.9</v>
      </c>
      <c r="I261" s="45">
        <v>26.67</v>
      </c>
      <c r="J261" s="45">
        <v>82.75</v>
      </c>
      <c r="K261" s="45">
        <v>24.83</v>
      </c>
      <c r="L261" s="45">
        <v>85.5</v>
      </c>
      <c r="M261" s="43"/>
    </row>
    <row r="262" spans="1:13">
      <c r="A262" s="6">
        <v>258</v>
      </c>
      <c r="B262" s="7" t="s">
        <v>414</v>
      </c>
      <c r="C262" s="36" t="s">
        <v>474</v>
      </c>
      <c r="D262" s="34" t="s">
        <v>475</v>
      </c>
      <c r="E262" s="45">
        <v>36</v>
      </c>
      <c r="F262" s="45">
        <v>76</v>
      </c>
      <c r="G262" s="45">
        <v>30.4</v>
      </c>
      <c r="H262" s="45">
        <v>99.4</v>
      </c>
      <c r="I262" s="45">
        <v>29.82</v>
      </c>
      <c r="J262" s="45">
        <v>84.25</v>
      </c>
      <c r="K262" s="45">
        <v>25.28</v>
      </c>
      <c r="L262" s="45">
        <v>85.5</v>
      </c>
      <c r="M262" s="43"/>
    </row>
    <row r="263" spans="1:13">
      <c r="A263" s="6">
        <v>259</v>
      </c>
      <c r="B263" s="7" t="s">
        <v>414</v>
      </c>
      <c r="C263" s="36" t="s">
        <v>476</v>
      </c>
      <c r="D263" s="34" t="s">
        <v>477</v>
      </c>
      <c r="E263" s="45">
        <v>37</v>
      </c>
      <c r="F263" s="45">
        <v>81</v>
      </c>
      <c r="G263" s="45">
        <v>32.4</v>
      </c>
      <c r="H263" s="45">
        <v>93.26</v>
      </c>
      <c r="I263" s="45">
        <v>27.98</v>
      </c>
      <c r="J263" s="45">
        <v>83.5</v>
      </c>
      <c r="K263" s="45">
        <v>25.05</v>
      </c>
      <c r="L263" s="45">
        <v>85.43</v>
      </c>
      <c r="M263" s="43"/>
    </row>
    <row r="264" spans="1:13">
      <c r="A264" s="6">
        <v>260</v>
      </c>
      <c r="B264" s="7" t="s">
        <v>414</v>
      </c>
      <c r="C264" s="36" t="s">
        <v>478</v>
      </c>
      <c r="D264" s="34" t="s">
        <v>479</v>
      </c>
      <c r="E264" s="45">
        <v>27</v>
      </c>
      <c r="F264" s="45">
        <v>78</v>
      </c>
      <c r="G264" s="45">
        <v>31.2</v>
      </c>
      <c r="H264" s="45">
        <v>96.82</v>
      </c>
      <c r="I264" s="45">
        <v>29.05</v>
      </c>
      <c r="J264" s="45">
        <v>83.92</v>
      </c>
      <c r="K264" s="45">
        <v>25.17</v>
      </c>
      <c r="L264" s="45">
        <v>85.42</v>
      </c>
      <c r="M264" s="43"/>
    </row>
    <row r="265" spans="1:13">
      <c r="A265" s="6">
        <v>261</v>
      </c>
      <c r="B265" s="7" t="s">
        <v>414</v>
      </c>
      <c r="C265" s="36" t="s">
        <v>480</v>
      </c>
      <c r="D265" s="34" t="s">
        <v>481</v>
      </c>
      <c r="E265" s="45">
        <v>30</v>
      </c>
      <c r="F265" s="45">
        <v>80</v>
      </c>
      <c r="G265" s="45">
        <v>32</v>
      </c>
      <c r="H265" s="45">
        <v>97.27</v>
      </c>
      <c r="I265" s="45">
        <v>29.18</v>
      </c>
      <c r="J265" s="45">
        <v>80.75</v>
      </c>
      <c r="K265" s="45">
        <v>24.23</v>
      </c>
      <c r="L265" s="45">
        <v>85.41</v>
      </c>
      <c r="M265" s="43"/>
    </row>
    <row r="266" spans="1:13">
      <c r="A266" s="6">
        <v>262</v>
      </c>
      <c r="B266" s="7" t="s">
        <v>414</v>
      </c>
      <c r="C266" s="36" t="s">
        <v>482</v>
      </c>
      <c r="D266" s="34" t="s">
        <v>483</v>
      </c>
      <c r="E266" s="45">
        <v>37</v>
      </c>
      <c r="F266" s="45">
        <v>83</v>
      </c>
      <c r="G266" s="45">
        <v>33.2</v>
      </c>
      <c r="H266" s="45">
        <v>87.33</v>
      </c>
      <c r="I266" s="45">
        <v>26.2</v>
      </c>
      <c r="J266" s="45">
        <v>83.38</v>
      </c>
      <c r="K266" s="45">
        <v>25.01</v>
      </c>
      <c r="L266" s="45">
        <v>84.41</v>
      </c>
      <c r="M266" s="43"/>
    </row>
    <row r="267" spans="1:13">
      <c r="A267" s="6">
        <v>263</v>
      </c>
      <c r="B267" s="7" t="s">
        <v>414</v>
      </c>
      <c r="C267" s="13" t="s">
        <v>484</v>
      </c>
      <c r="D267" s="34" t="s">
        <v>485</v>
      </c>
      <c r="E267" s="45">
        <v>30</v>
      </c>
      <c r="F267" s="45">
        <v>76</v>
      </c>
      <c r="G267" s="45">
        <v>30.4</v>
      </c>
      <c r="H267" s="45">
        <v>100</v>
      </c>
      <c r="I267" s="45">
        <v>30</v>
      </c>
      <c r="J267" s="45">
        <v>79</v>
      </c>
      <c r="K267" s="45">
        <v>23.7</v>
      </c>
      <c r="L267" s="45">
        <v>84.1</v>
      </c>
      <c r="M267" s="43"/>
    </row>
    <row r="268" spans="1:13">
      <c r="A268" s="6">
        <v>264</v>
      </c>
      <c r="B268" s="7" t="s">
        <v>414</v>
      </c>
      <c r="C268" s="36" t="s">
        <v>486</v>
      </c>
      <c r="D268" s="34" t="s">
        <v>487</v>
      </c>
      <c r="E268" s="45">
        <v>21</v>
      </c>
      <c r="F268" s="45">
        <v>76</v>
      </c>
      <c r="G268" s="45">
        <v>30.4</v>
      </c>
      <c r="H268" s="45">
        <v>98.7</v>
      </c>
      <c r="I268" s="45">
        <v>29.61</v>
      </c>
      <c r="J268" s="45">
        <v>80.25</v>
      </c>
      <c r="K268" s="45">
        <v>24.08</v>
      </c>
      <c r="L268" s="45">
        <v>84.09</v>
      </c>
      <c r="M268" s="43"/>
    </row>
    <row r="269" spans="1:13">
      <c r="A269" s="6">
        <v>265</v>
      </c>
      <c r="B269" s="7" t="s">
        <v>414</v>
      </c>
      <c r="C269" s="36" t="s">
        <v>488</v>
      </c>
      <c r="D269" s="34" t="s">
        <v>489</v>
      </c>
      <c r="E269" s="45">
        <v>24</v>
      </c>
      <c r="F269" s="45">
        <v>80</v>
      </c>
      <c r="G269" s="45">
        <v>32</v>
      </c>
      <c r="H269" s="45">
        <v>92.66</v>
      </c>
      <c r="I269" s="45">
        <v>27.8</v>
      </c>
      <c r="J269" s="45">
        <v>80.88</v>
      </c>
      <c r="K269" s="45">
        <v>24.26</v>
      </c>
      <c r="L269" s="45">
        <v>84.06</v>
      </c>
      <c r="M269" s="43"/>
    </row>
    <row r="270" spans="1:13">
      <c r="A270" s="6">
        <v>266</v>
      </c>
      <c r="B270" s="7" t="s">
        <v>414</v>
      </c>
      <c r="C270" s="36" t="s">
        <v>490</v>
      </c>
      <c r="D270" s="34" t="s">
        <v>491</v>
      </c>
      <c r="E270" s="45">
        <v>29</v>
      </c>
      <c r="F270" s="45">
        <v>76</v>
      </c>
      <c r="G270" s="45">
        <v>30.4</v>
      </c>
      <c r="H270" s="45">
        <v>91.5</v>
      </c>
      <c r="I270" s="45">
        <v>27.45</v>
      </c>
      <c r="J270" s="45">
        <v>82.88</v>
      </c>
      <c r="K270" s="45">
        <v>24.86</v>
      </c>
      <c r="L270" s="45">
        <v>82.71</v>
      </c>
      <c r="M270" s="43"/>
    </row>
    <row r="271" spans="1:13">
      <c r="A271" s="6">
        <v>267</v>
      </c>
      <c r="B271" s="7" t="s">
        <v>414</v>
      </c>
      <c r="C271" s="36" t="s">
        <v>492</v>
      </c>
      <c r="D271" s="34" t="s">
        <v>493</v>
      </c>
      <c r="E271" s="45">
        <v>21</v>
      </c>
      <c r="F271" s="45">
        <v>76</v>
      </c>
      <c r="G271" s="45">
        <v>30.4</v>
      </c>
      <c r="H271" s="45">
        <v>90.2</v>
      </c>
      <c r="I271" s="45">
        <v>27.06</v>
      </c>
      <c r="J271" s="45">
        <v>83.63</v>
      </c>
      <c r="K271" s="45">
        <v>25.09</v>
      </c>
      <c r="L271" s="45">
        <v>82.55</v>
      </c>
      <c r="M271" s="43"/>
    </row>
    <row r="272" spans="1:13">
      <c r="A272" s="6">
        <v>268</v>
      </c>
      <c r="B272" s="7" t="s">
        <v>414</v>
      </c>
      <c r="C272" s="36" t="s">
        <v>494</v>
      </c>
      <c r="D272" s="13" t="s">
        <v>495</v>
      </c>
      <c r="E272" s="45">
        <v>33</v>
      </c>
      <c r="F272" s="45">
        <v>76</v>
      </c>
      <c r="G272" s="45">
        <v>30.4</v>
      </c>
      <c r="H272" s="45">
        <v>89.15</v>
      </c>
      <c r="I272" s="45">
        <v>26.75</v>
      </c>
      <c r="J272" s="45">
        <v>82.5</v>
      </c>
      <c r="K272" s="45">
        <v>24.75</v>
      </c>
      <c r="L272" s="45">
        <v>81.9</v>
      </c>
      <c r="M272" s="43"/>
    </row>
    <row r="273" spans="1:13">
      <c r="A273" s="6">
        <v>269</v>
      </c>
      <c r="B273" s="7" t="s">
        <v>414</v>
      </c>
      <c r="C273" s="13" t="s">
        <v>496</v>
      </c>
      <c r="D273" s="13" t="s">
        <v>497</v>
      </c>
      <c r="E273" s="45">
        <v>35</v>
      </c>
      <c r="F273" s="45">
        <v>76</v>
      </c>
      <c r="G273" s="45">
        <v>30.4</v>
      </c>
      <c r="H273" s="45">
        <v>88.89</v>
      </c>
      <c r="I273" s="45">
        <v>26.67</v>
      </c>
      <c r="J273" s="45">
        <v>80.5</v>
      </c>
      <c r="K273" s="45">
        <v>24.15</v>
      </c>
      <c r="L273" s="45">
        <v>81.22</v>
      </c>
      <c r="M273" s="43"/>
    </row>
    <row r="274" spans="1:13">
      <c r="A274" s="6">
        <v>270</v>
      </c>
      <c r="B274" s="7" t="s">
        <v>414</v>
      </c>
      <c r="C274" s="13" t="s">
        <v>498</v>
      </c>
      <c r="D274" s="13" t="s">
        <v>499</v>
      </c>
      <c r="E274" s="45">
        <v>31</v>
      </c>
      <c r="F274" s="45">
        <v>76</v>
      </c>
      <c r="G274" s="45">
        <v>30.4</v>
      </c>
      <c r="H274" s="45">
        <v>86.7</v>
      </c>
      <c r="I274" s="45">
        <v>26.01</v>
      </c>
      <c r="J274" s="45">
        <v>78.75</v>
      </c>
      <c r="K274" s="45">
        <v>23.63</v>
      </c>
      <c r="L274" s="45">
        <v>80.04</v>
      </c>
      <c r="M274" s="43"/>
    </row>
    <row r="275" spans="1:13">
      <c r="A275" s="6">
        <v>271</v>
      </c>
      <c r="B275" s="7" t="s">
        <v>500</v>
      </c>
      <c r="C275" s="13" t="s">
        <v>501</v>
      </c>
      <c r="D275" s="13" t="s">
        <v>502</v>
      </c>
      <c r="E275" s="13">
        <v>42</v>
      </c>
      <c r="F275" s="45">
        <v>93</v>
      </c>
      <c r="G275" s="45">
        <f t="shared" ref="G275:G284" si="16">F275*0.4</f>
        <v>37.2</v>
      </c>
      <c r="H275" s="45">
        <v>92</v>
      </c>
      <c r="I275" s="45">
        <f t="shared" ref="I275:I284" si="17">H275*0.3</f>
        <v>27.6</v>
      </c>
      <c r="J275" s="45">
        <v>93</v>
      </c>
      <c r="K275" s="45">
        <f t="shared" ref="K275:K284" si="18">J275*0.3</f>
        <v>27.9</v>
      </c>
      <c r="L275" s="45">
        <f t="shared" ref="L275:L284" si="19">G275+I275+K275</f>
        <v>92.7</v>
      </c>
      <c r="M275" s="45"/>
    </row>
    <row r="276" spans="1:13">
      <c r="A276" s="6">
        <v>272</v>
      </c>
      <c r="B276" s="7" t="s">
        <v>500</v>
      </c>
      <c r="C276" s="13" t="s">
        <v>503</v>
      </c>
      <c r="D276" s="13" t="s">
        <v>504</v>
      </c>
      <c r="E276" s="13">
        <v>39</v>
      </c>
      <c r="F276" s="45">
        <v>94</v>
      </c>
      <c r="G276" s="45">
        <f t="shared" si="16"/>
        <v>37.6</v>
      </c>
      <c r="H276" s="45">
        <v>95</v>
      </c>
      <c r="I276" s="45">
        <f t="shared" si="17"/>
        <v>28.5</v>
      </c>
      <c r="J276" s="45">
        <v>94</v>
      </c>
      <c r="K276" s="45">
        <f t="shared" si="18"/>
        <v>28.2</v>
      </c>
      <c r="L276" s="45">
        <f t="shared" si="19"/>
        <v>94.3</v>
      </c>
      <c r="M276" s="45"/>
    </row>
    <row r="277" spans="1:13">
      <c r="A277" s="6">
        <v>273</v>
      </c>
      <c r="B277" s="7" t="s">
        <v>500</v>
      </c>
      <c r="C277" s="53" t="s">
        <v>505</v>
      </c>
      <c r="D277" s="13" t="s">
        <v>506</v>
      </c>
      <c r="E277" s="13">
        <v>40</v>
      </c>
      <c r="F277" s="45">
        <v>93</v>
      </c>
      <c r="G277" s="45">
        <f t="shared" si="16"/>
        <v>37.2</v>
      </c>
      <c r="H277" s="45">
        <v>93</v>
      </c>
      <c r="I277" s="45">
        <f t="shared" si="17"/>
        <v>27.9</v>
      </c>
      <c r="J277" s="45">
        <v>94</v>
      </c>
      <c r="K277" s="45">
        <f t="shared" si="18"/>
        <v>28.2</v>
      </c>
      <c r="L277" s="45">
        <f t="shared" si="19"/>
        <v>93.3</v>
      </c>
      <c r="M277" s="45"/>
    </row>
    <row r="278" spans="1:13">
      <c r="A278" s="6">
        <v>274</v>
      </c>
      <c r="B278" s="7" t="s">
        <v>500</v>
      </c>
      <c r="C278" s="54"/>
      <c r="D278" s="13" t="s">
        <v>507</v>
      </c>
      <c r="E278" s="13">
        <v>27</v>
      </c>
      <c r="F278" s="45">
        <v>93</v>
      </c>
      <c r="G278" s="45">
        <f t="shared" si="16"/>
        <v>37.2</v>
      </c>
      <c r="H278" s="45">
        <v>94</v>
      </c>
      <c r="I278" s="45">
        <f t="shared" si="17"/>
        <v>28.2</v>
      </c>
      <c r="J278" s="45">
        <v>94</v>
      </c>
      <c r="K278" s="45">
        <f t="shared" si="18"/>
        <v>28.2</v>
      </c>
      <c r="L278" s="45">
        <f t="shared" si="19"/>
        <v>93.6</v>
      </c>
      <c r="M278" s="45"/>
    </row>
    <row r="279" spans="1:13">
      <c r="A279" s="6">
        <v>275</v>
      </c>
      <c r="B279" s="7" t="s">
        <v>500</v>
      </c>
      <c r="C279" s="13" t="s">
        <v>508</v>
      </c>
      <c r="D279" s="13" t="s">
        <v>509</v>
      </c>
      <c r="E279" s="13">
        <v>52</v>
      </c>
      <c r="F279" s="45">
        <v>94</v>
      </c>
      <c r="G279" s="45">
        <f t="shared" si="16"/>
        <v>37.6</v>
      </c>
      <c r="H279" s="45">
        <v>95</v>
      </c>
      <c r="I279" s="45">
        <f t="shared" si="17"/>
        <v>28.5</v>
      </c>
      <c r="J279" s="45">
        <v>95</v>
      </c>
      <c r="K279" s="45">
        <f t="shared" si="18"/>
        <v>28.5</v>
      </c>
      <c r="L279" s="45">
        <f t="shared" si="19"/>
        <v>94.6</v>
      </c>
      <c r="M279" s="45"/>
    </row>
    <row r="280" spans="1:13">
      <c r="A280" s="6">
        <v>276</v>
      </c>
      <c r="B280" s="7" t="s">
        <v>500</v>
      </c>
      <c r="C280" s="13" t="s">
        <v>510</v>
      </c>
      <c r="D280" s="13" t="s">
        <v>511</v>
      </c>
      <c r="E280" s="13">
        <v>51</v>
      </c>
      <c r="F280" s="45">
        <v>93</v>
      </c>
      <c r="G280" s="45">
        <f t="shared" si="16"/>
        <v>37.2</v>
      </c>
      <c r="H280" s="45">
        <v>92</v>
      </c>
      <c r="I280" s="45">
        <f t="shared" si="17"/>
        <v>27.6</v>
      </c>
      <c r="J280" s="45">
        <v>92</v>
      </c>
      <c r="K280" s="45">
        <f t="shared" si="18"/>
        <v>27.6</v>
      </c>
      <c r="L280" s="45">
        <f t="shared" si="19"/>
        <v>92.4</v>
      </c>
      <c r="M280" s="45"/>
    </row>
    <row r="281" spans="1:13">
      <c r="A281" s="6">
        <v>277</v>
      </c>
      <c r="B281" s="7" t="s">
        <v>500</v>
      </c>
      <c r="C281" s="13" t="s">
        <v>512</v>
      </c>
      <c r="D281" s="13" t="s">
        <v>513</v>
      </c>
      <c r="E281" s="13">
        <v>41</v>
      </c>
      <c r="F281" s="45">
        <v>94</v>
      </c>
      <c r="G281" s="45">
        <f t="shared" si="16"/>
        <v>37.6</v>
      </c>
      <c r="H281" s="45">
        <v>94</v>
      </c>
      <c r="I281" s="45">
        <f t="shared" si="17"/>
        <v>28.2</v>
      </c>
      <c r="J281" s="45">
        <v>93</v>
      </c>
      <c r="K281" s="45">
        <f t="shared" si="18"/>
        <v>27.9</v>
      </c>
      <c r="L281" s="45">
        <f t="shared" si="19"/>
        <v>93.7</v>
      </c>
      <c r="M281" s="45"/>
    </row>
    <row r="282" spans="1:13">
      <c r="A282" s="6">
        <v>278</v>
      </c>
      <c r="B282" s="7" t="s">
        <v>500</v>
      </c>
      <c r="C282" s="13" t="s">
        <v>514</v>
      </c>
      <c r="D282" s="13" t="s">
        <v>515</v>
      </c>
      <c r="E282" s="13">
        <v>44</v>
      </c>
      <c r="F282" s="45">
        <v>92</v>
      </c>
      <c r="G282" s="45">
        <f t="shared" si="16"/>
        <v>36.8</v>
      </c>
      <c r="H282" s="45">
        <v>93</v>
      </c>
      <c r="I282" s="45">
        <f t="shared" si="17"/>
        <v>27.9</v>
      </c>
      <c r="J282" s="45">
        <v>93</v>
      </c>
      <c r="K282" s="45">
        <f t="shared" si="18"/>
        <v>27.9</v>
      </c>
      <c r="L282" s="45">
        <f t="shared" si="19"/>
        <v>92.6</v>
      </c>
      <c r="M282" s="45"/>
    </row>
    <row r="283" spans="1:13">
      <c r="A283" s="6">
        <v>279</v>
      </c>
      <c r="B283" s="7" t="s">
        <v>500</v>
      </c>
      <c r="C283" s="53" t="s">
        <v>516</v>
      </c>
      <c r="D283" s="13" t="s">
        <v>517</v>
      </c>
      <c r="E283" s="13">
        <v>47</v>
      </c>
      <c r="F283" s="45">
        <v>94</v>
      </c>
      <c r="G283" s="45">
        <f t="shared" si="16"/>
        <v>37.6</v>
      </c>
      <c r="H283" s="45">
        <v>95</v>
      </c>
      <c r="I283" s="45">
        <f t="shared" si="17"/>
        <v>28.5</v>
      </c>
      <c r="J283" s="45">
        <v>95</v>
      </c>
      <c r="K283" s="45">
        <f t="shared" si="18"/>
        <v>28.5</v>
      </c>
      <c r="L283" s="45">
        <f t="shared" si="19"/>
        <v>94.6</v>
      </c>
      <c r="M283" s="45"/>
    </row>
    <row r="284" spans="1:13">
      <c r="A284" s="6">
        <v>280</v>
      </c>
      <c r="B284" s="7" t="s">
        <v>500</v>
      </c>
      <c r="C284" s="54"/>
      <c r="D284" s="13" t="s">
        <v>518</v>
      </c>
      <c r="E284" s="13">
        <v>42</v>
      </c>
      <c r="F284" s="45">
        <v>93</v>
      </c>
      <c r="G284" s="45">
        <f t="shared" si="16"/>
        <v>37.2</v>
      </c>
      <c r="H284" s="45">
        <v>94</v>
      </c>
      <c r="I284" s="45">
        <f t="shared" si="17"/>
        <v>28.2</v>
      </c>
      <c r="J284" s="45">
        <v>94</v>
      </c>
      <c r="K284" s="45">
        <f t="shared" si="18"/>
        <v>28.2</v>
      </c>
      <c r="L284" s="45">
        <f t="shared" si="19"/>
        <v>93.6</v>
      </c>
      <c r="M284" s="45"/>
    </row>
    <row r="285" spans="1:13">
      <c r="A285" s="6">
        <v>281</v>
      </c>
      <c r="B285" s="7" t="s">
        <v>500</v>
      </c>
      <c r="C285" s="53" t="s">
        <v>519</v>
      </c>
      <c r="D285" s="13" t="s">
        <v>520</v>
      </c>
      <c r="E285" s="13">
        <v>47</v>
      </c>
      <c r="F285" s="45">
        <v>92</v>
      </c>
      <c r="G285" s="45">
        <v>36.8</v>
      </c>
      <c r="H285" s="45">
        <v>92.5</v>
      </c>
      <c r="I285" s="45">
        <v>27.75</v>
      </c>
      <c r="J285" s="45">
        <v>93</v>
      </c>
      <c r="K285" s="45">
        <v>27.9</v>
      </c>
      <c r="L285" s="45">
        <v>92.45</v>
      </c>
      <c r="M285" s="45"/>
    </row>
    <row r="286" spans="1:13">
      <c r="A286" s="6">
        <v>282</v>
      </c>
      <c r="B286" s="7" t="s">
        <v>500</v>
      </c>
      <c r="C286" s="54"/>
      <c r="D286" s="36" t="s">
        <v>521</v>
      </c>
      <c r="E286" s="36">
        <v>50</v>
      </c>
      <c r="F286" s="45">
        <v>92</v>
      </c>
      <c r="G286" s="45">
        <v>36.8</v>
      </c>
      <c r="H286" s="45">
        <v>93</v>
      </c>
      <c r="I286" s="45">
        <v>27.9</v>
      </c>
      <c r="J286" s="45">
        <v>93</v>
      </c>
      <c r="K286" s="45">
        <v>27.9</v>
      </c>
      <c r="L286" s="45">
        <v>92.6</v>
      </c>
      <c r="M286" s="45"/>
    </row>
    <row r="287" spans="1:13">
      <c r="A287" s="6">
        <v>283</v>
      </c>
      <c r="B287" s="7" t="s">
        <v>500</v>
      </c>
      <c r="C287" s="45" t="s">
        <v>522</v>
      </c>
      <c r="D287" s="36" t="s">
        <v>523</v>
      </c>
      <c r="E287" s="36">
        <v>49</v>
      </c>
      <c r="F287" s="45">
        <v>92</v>
      </c>
      <c r="G287" s="45">
        <v>36.8</v>
      </c>
      <c r="H287" s="45">
        <v>93</v>
      </c>
      <c r="I287" s="45">
        <v>27.9</v>
      </c>
      <c r="J287" s="45">
        <v>93</v>
      </c>
      <c r="K287" s="45">
        <v>27.9</v>
      </c>
      <c r="L287" s="45">
        <v>92.6</v>
      </c>
      <c r="M287" s="45"/>
    </row>
    <row r="288" spans="1:13">
      <c r="A288" s="6">
        <v>284</v>
      </c>
      <c r="B288" s="7" t="s">
        <v>500</v>
      </c>
      <c r="C288" s="45" t="s">
        <v>524</v>
      </c>
      <c r="D288" s="36" t="s">
        <v>525</v>
      </c>
      <c r="E288" s="36">
        <v>49</v>
      </c>
      <c r="F288" s="45">
        <v>93</v>
      </c>
      <c r="G288" s="45">
        <v>37.2</v>
      </c>
      <c r="H288" s="45">
        <v>95</v>
      </c>
      <c r="I288" s="45">
        <v>28.5</v>
      </c>
      <c r="J288" s="45">
        <v>95</v>
      </c>
      <c r="K288" s="45">
        <v>28.5</v>
      </c>
      <c r="L288" s="45">
        <v>94.2</v>
      </c>
      <c r="M288" s="45"/>
    </row>
    <row r="289" spans="1:13">
      <c r="A289" s="6">
        <v>285</v>
      </c>
      <c r="B289" s="7" t="s">
        <v>500</v>
      </c>
      <c r="C289" s="45" t="s">
        <v>526</v>
      </c>
      <c r="D289" s="36" t="s">
        <v>527</v>
      </c>
      <c r="E289" s="36">
        <v>50</v>
      </c>
      <c r="F289" s="45">
        <v>92</v>
      </c>
      <c r="G289" s="45">
        <v>36.8</v>
      </c>
      <c r="H289" s="45">
        <v>93</v>
      </c>
      <c r="I289" s="45">
        <v>27.9</v>
      </c>
      <c r="J289" s="45">
        <v>93</v>
      </c>
      <c r="K289" s="45">
        <v>27.9</v>
      </c>
      <c r="L289" s="45">
        <v>92.6</v>
      </c>
      <c r="M289" s="45"/>
    </row>
    <row r="290" spans="1:13">
      <c r="A290" s="6">
        <v>286</v>
      </c>
      <c r="B290" s="7" t="s">
        <v>500</v>
      </c>
      <c r="C290" s="42" t="s">
        <v>528</v>
      </c>
      <c r="D290" s="36" t="s">
        <v>529</v>
      </c>
      <c r="E290" s="36">
        <v>51</v>
      </c>
      <c r="F290" s="45">
        <v>88</v>
      </c>
      <c r="G290" s="45">
        <v>35.2</v>
      </c>
      <c r="H290" s="45">
        <v>89</v>
      </c>
      <c r="I290" s="45">
        <v>26.7</v>
      </c>
      <c r="J290" s="45">
        <v>90</v>
      </c>
      <c r="K290" s="45">
        <v>27</v>
      </c>
      <c r="L290" s="45">
        <v>88.9</v>
      </c>
      <c r="M290" s="45"/>
    </row>
    <row r="291" spans="1:13">
      <c r="A291" s="6">
        <v>287</v>
      </c>
      <c r="B291" s="7" t="s">
        <v>500</v>
      </c>
      <c r="C291" s="59"/>
      <c r="D291" s="36" t="s">
        <v>530</v>
      </c>
      <c r="E291" s="36">
        <v>51</v>
      </c>
      <c r="F291" s="45">
        <v>88</v>
      </c>
      <c r="G291" s="45">
        <v>35.2</v>
      </c>
      <c r="H291" s="45">
        <v>89</v>
      </c>
      <c r="I291" s="45">
        <v>26.7</v>
      </c>
      <c r="J291" s="45">
        <v>90</v>
      </c>
      <c r="K291" s="45">
        <v>27</v>
      </c>
      <c r="L291" s="45">
        <v>88.9</v>
      </c>
      <c r="M291" s="45"/>
    </row>
    <row r="292" spans="1:13">
      <c r="A292" s="6">
        <v>288</v>
      </c>
      <c r="B292" s="7" t="s">
        <v>500</v>
      </c>
      <c r="C292" s="36" t="s">
        <v>531</v>
      </c>
      <c r="D292" s="36" t="s">
        <v>532</v>
      </c>
      <c r="E292" s="36">
        <v>47</v>
      </c>
      <c r="F292" s="45">
        <v>93</v>
      </c>
      <c r="G292" s="45">
        <v>37.2</v>
      </c>
      <c r="H292" s="45">
        <v>94</v>
      </c>
      <c r="I292" s="45">
        <v>28.2</v>
      </c>
      <c r="J292" s="45">
        <v>93</v>
      </c>
      <c r="K292" s="45">
        <v>27.9</v>
      </c>
      <c r="L292" s="45">
        <v>93.3</v>
      </c>
      <c r="M292" s="45"/>
    </row>
    <row r="293" spans="1:13">
      <c r="A293" s="6">
        <v>289</v>
      </c>
      <c r="B293" s="7" t="s">
        <v>500</v>
      </c>
      <c r="C293" s="60" t="s">
        <v>533</v>
      </c>
      <c r="D293" s="36" t="s">
        <v>534</v>
      </c>
      <c r="E293" s="36">
        <v>49</v>
      </c>
      <c r="F293" s="45">
        <v>93</v>
      </c>
      <c r="G293" s="45">
        <v>37.2</v>
      </c>
      <c r="H293" s="45">
        <v>93</v>
      </c>
      <c r="I293" s="45">
        <v>27.9</v>
      </c>
      <c r="J293" s="45">
        <v>95</v>
      </c>
      <c r="K293" s="45">
        <v>28.5</v>
      </c>
      <c r="L293" s="45">
        <v>93.6</v>
      </c>
      <c r="M293" s="45"/>
    </row>
    <row r="294" spans="1:13">
      <c r="A294" s="6">
        <v>290</v>
      </c>
      <c r="B294" s="7" t="s">
        <v>500</v>
      </c>
      <c r="C294" s="61"/>
      <c r="D294" s="36" t="s">
        <v>535</v>
      </c>
      <c r="E294" s="36">
        <v>47</v>
      </c>
      <c r="F294" s="45">
        <v>93</v>
      </c>
      <c r="G294" s="45">
        <v>37.2</v>
      </c>
      <c r="H294" s="45">
        <v>94</v>
      </c>
      <c r="I294" s="45">
        <v>28.2</v>
      </c>
      <c r="J294" s="45">
        <v>94</v>
      </c>
      <c r="K294" s="45">
        <v>28.2</v>
      </c>
      <c r="L294" s="45">
        <v>93.6</v>
      </c>
      <c r="M294" s="45"/>
    </row>
    <row r="295" spans="1:13">
      <c r="A295" s="6">
        <v>291</v>
      </c>
      <c r="B295" s="7" t="s">
        <v>500</v>
      </c>
      <c r="C295" s="60" t="s">
        <v>536</v>
      </c>
      <c r="D295" s="36" t="s">
        <v>537</v>
      </c>
      <c r="E295" s="36">
        <v>36</v>
      </c>
      <c r="F295" s="45">
        <v>92</v>
      </c>
      <c r="G295" s="45">
        <v>36.8</v>
      </c>
      <c r="H295" s="45">
        <v>93</v>
      </c>
      <c r="I295" s="45">
        <v>27.9</v>
      </c>
      <c r="J295" s="45">
        <v>93</v>
      </c>
      <c r="K295" s="45">
        <v>27.9</v>
      </c>
      <c r="L295" s="45">
        <v>92.6</v>
      </c>
      <c r="M295" s="45"/>
    </row>
    <row r="296" spans="1:13">
      <c r="A296" s="6">
        <v>292</v>
      </c>
      <c r="B296" s="7" t="s">
        <v>500</v>
      </c>
      <c r="C296" s="61"/>
      <c r="D296" s="36" t="s">
        <v>538</v>
      </c>
      <c r="E296" s="36">
        <v>41</v>
      </c>
      <c r="F296" s="45">
        <v>92</v>
      </c>
      <c r="G296" s="45">
        <v>36.8</v>
      </c>
      <c r="H296" s="45">
        <v>94</v>
      </c>
      <c r="I296" s="45">
        <v>28.2</v>
      </c>
      <c r="J296" s="45">
        <v>93</v>
      </c>
      <c r="K296" s="45">
        <v>27.9</v>
      </c>
      <c r="L296" s="45">
        <v>92.9</v>
      </c>
      <c r="M296" s="45"/>
    </row>
    <row r="297" spans="1:13">
      <c r="A297" s="6">
        <v>293</v>
      </c>
      <c r="B297" s="7" t="s">
        <v>500</v>
      </c>
      <c r="C297" s="42" t="s">
        <v>539</v>
      </c>
      <c r="D297" s="36" t="s">
        <v>540</v>
      </c>
      <c r="E297" s="36">
        <v>36</v>
      </c>
      <c r="F297" s="45">
        <v>93</v>
      </c>
      <c r="G297" s="45">
        <v>37.2</v>
      </c>
      <c r="H297" s="45">
        <v>94</v>
      </c>
      <c r="I297" s="45">
        <v>28.2</v>
      </c>
      <c r="J297" s="45">
        <v>95</v>
      </c>
      <c r="K297" s="45">
        <v>28.5</v>
      </c>
      <c r="L297" s="45">
        <v>93.9</v>
      </c>
      <c r="M297" s="45"/>
    </row>
    <row r="298" spans="1:13">
      <c r="A298" s="6">
        <v>294</v>
      </c>
      <c r="B298" s="7" t="s">
        <v>500</v>
      </c>
      <c r="C298" s="59"/>
      <c r="D298" s="36" t="s">
        <v>541</v>
      </c>
      <c r="E298" s="36">
        <v>39</v>
      </c>
      <c r="F298" s="45">
        <v>93</v>
      </c>
      <c r="G298" s="45">
        <v>37.2</v>
      </c>
      <c r="H298" s="45">
        <v>95</v>
      </c>
      <c r="I298" s="45">
        <v>28.5</v>
      </c>
      <c r="J298" s="45">
        <v>93</v>
      </c>
      <c r="K298" s="45">
        <v>27.9</v>
      </c>
      <c r="L298" s="45">
        <v>93.6</v>
      </c>
      <c r="M298" s="45"/>
    </row>
    <row r="299" spans="1:13">
      <c r="A299" s="6">
        <v>295</v>
      </c>
      <c r="B299" s="7" t="s">
        <v>500</v>
      </c>
      <c r="C299" s="45" t="s">
        <v>542</v>
      </c>
      <c r="D299" s="36" t="s">
        <v>543</v>
      </c>
      <c r="E299" s="36">
        <v>34</v>
      </c>
      <c r="F299" s="45">
        <v>92</v>
      </c>
      <c r="G299" s="45">
        <v>36.8</v>
      </c>
      <c r="H299" s="45">
        <v>94</v>
      </c>
      <c r="I299" s="45">
        <v>28.2</v>
      </c>
      <c r="J299" s="45">
        <v>93</v>
      </c>
      <c r="K299" s="45">
        <v>27.9</v>
      </c>
      <c r="L299" s="45">
        <v>92.9</v>
      </c>
      <c r="M299" s="45"/>
    </row>
    <row r="300" spans="1:13">
      <c r="A300" s="6">
        <v>296</v>
      </c>
      <c r="B300" s="7" t="s">
        <v>544</v>
      </c>
      <c r="C300" s="53" t="s">
        <v>545</v>
      </c>
      <c r="D300" s="36" t="s">
        <v>546</v>
      </c>
      <c r="E300" s="13">
        <v>33</v>
      </c>
      <c r="F300" s="45">
        <v>93</v>
      </c>
      <c r="G300" s="45">
        <f t="shared" ref="G300:G304" si="20">F300*0.4</f>
        <v>37.2</v>
      </c>
      <c r="H300" s="45">
        <v>92</v>
      </c>
      <c r="I300" s="45">
        <f t="shared" ref="I300:I304" si="21">H300*0.3</f>
        <v>27.6</v>
      </c>
      <c r="J300" s="45">
        <v>93</v>
      </c>
      <c r="K300" s="45">
        <f t="shared" ref="K300:K304" si="22">J300*0.3</f>
        <v>27.9</v>
      </c>
      <c r="L300" s="45">
        <f t="shared" ref="L300:L304" si="23">G300+I300+K300</f>
        <v>92.7</v>
      </c>
      <c r="M300" s="64"/>
    </row>
    <row r="301" spans="1:13">
      <c r="A301" s="6">
        <v>297</v>
      </c>
      <c r="B301" s="7" t="s">
        <v>544</v>
      </c>
      <c r="C301" s="54"/>
      <c r="D301" s="36" t="s">
        <v>547</v>
      </c>
      <c r="E301" s="13">
        <v>32</v>
      </c>
      <c r="F301" s="45">
        <v>93</v>
      </c>
      <c r="G301" s="45">
        <f t="shared" si="20"/>
        <v>37.2</v>
      </c>
      <c r="H301" s="45">
        <v>93</v>
      </c>
      <c r="I301" s="45">
        <f t="shared" si="21"/>
        <v>27.9</v>
      </c>
      <c r="J301" s="45">
        <v>93</v>
      </c>
      <c r="K301" s="45">
        <f t="shared" si="22"/>
        <v>27.9</v>
      </c>
      <c r="L301" s="45">
        <f t="shared" si="23"/>
        <v>93</v>
      </c>
      <c r="M301" s="64"/>
    </row>
    <row r="302" spans="1:13">
      <c r="A302" s="6">
        <v>298</v>
      </c>
      <c r="B302" s="7" t="s">
        <v>544</v>
      </c>
      <c r="C302" s="53" t="s">
        <v>548</v>
      </c>
      <c r="D302" s="36" t="s">
        <v>549</v>
      </c>
      <c r="E302" s="13">
        <v>26</v>
      </c>
      <c r="F302" s="45">
        <v>93</v>
      </c>
      <c r="G302" s="45">
        <v>37.2</v>
      </c>
      <c r="H302" s="45">
        <v>93</v>
      </c>
      <c r="I302" s="45">
        <v>27.9</v>
      </c>
      <c r="J302" s="45">
        <v>93</v>
      </c>
      <c r="K302" s="45">
        <v>27.9</v>
      </c>
      <c r="L302" s="45">
        <v>93</v>
      </c>
      <c r="M302" s="64"/>
    </row>
    <row r="303" spans="1:13">
      <c r="A303" s="6">
        <v>299</v>
      </c>
      <c r="B303" s="7" t="s">
        <v>544</v>
      </c>
      <c r="C303" s="54"/>
      <c r="D303" s="36" t="s">
        <v>550</v>
      </c>
      <c r="E303" s="13">
        <v>43</v>
      </c>
      <c r="F303" s="45">
        <v>92</v>
      </c>
      <c r="G303" s="45">
        <v>36.8</v>
      </c>
      <c r="H303" s="45">
        <v>93</v>
      </c>
      <c r="I303" s="45">
        <v>27.9</v>
      </c>
      <c r="J303" s="45">
        <v>93</v>
      </c>
      <c r="K303" s="45">
        <v>27.9</v>
      </c>
      <c r="L303" s="45">
        <v>92.6</v>
      </c>
      <c r="M303" s="64"/>
    </row>
    <row r="304" spans="1:13">
      <c r="A304" s="6">
        <v>300</v>
      </c>
      <c r="B304" s="7" t="s">
        <v>544</v>
      </c>
      <c r="C304" s="13" t="s">
        <v>551</v>
      </c>
      <c r="D304" s="36" t="s">
        <v>552</v>
      </c>
      <c r="E304" s="13">
        <v>32</v>
      </c>
      <c r="F304" s="45">
        <v>93</v>
      </c>
      <c r="G304" s="45">
        <f t="shared" si="20"/>
        <v>37.2</v>
      </c>
      <c r="H304" s="45">
        <v>95</v>
      </c>
      <c r="I304" s="45">
        <f t="shared" si="21"/>
        <v>28.5</v>
      </c>
      <c r="J304" s="45">
        <v>95</v>
      </c>
      <c r="K304" s="45">
        <f t="shared" si="22"/>
        <v>28.5</v>
      </c>
      <c r="L304" s="45">
        <f t="shared" si="23"/>
        <v>94.2</v>
      </c>
      <c r="M304" s="64"/>
    </row>
    <row r="305" spans="1:13">
      <c r="A305" s="6">
        <v>301</v>
      </c>
      <c r="B305" s="7" t="s">
        <v>544</v>
      </c>
      <c r="C305" s="53" t="s">
        <v>553</v>
      </c>
      <c r="D305" s="36" t="s">
        <v>554</v>
      </c>
      <c r="E305" s="13">
        <v>32</v>
      </c>
      <c r="F305" s="45">
        <v>80</v>
      </c>
      <c r="G305" s="45">
        <v>32</v>
      </c>
      <c r="H305" s="45">
        <v>95</v>
      </c>
      <c r="I305" s="45">
        <v>28.5</v>
      </c>
      <c r="J305" s="45">
        <v>93</v>
      </c>
      <c r="K305" s="45">
        <v>27.9</v>
      </c>
      <c r="L305" s="45">
        <v>88.4</v>
      </c>
      <c r="M305" s="64"/>
    </row>
    <row r="306" spans="1:13">
      <c r="A306" s="6">
        <v>302</v>
      </c>
      <c r="B306" s="7" t="s">
        <v>544</v>
      </c>
      <c r="C306" s="54"/>
      <c r="D306" s="13" t="s">
        <v>555</v>
      </c>
      <c r="E306" s="13">
        <v>23</v>
      </c>
      <c r="F306" s="45">
        <v>80</v>
      </c>
      <c r="G306" s="45">
        <v>32</v>
      </c>
      <c r="H306" s="45">
        <v>95</v>
      </c>
      <c r="I306" s="45">
        <v>28.5</v>
      </c>
      <c r="J306" s="45">
        <v>95</v>
      </c>
      <c r="K306" s="45">
        <v>28.5</v>
      </c>
      <c r="L306" s="45">
        <v>89</v>
      </c>
      <c r="M306" s="64"/>
    </row>
    <row r="307" spans="1:13">
      <c r="A307" s="6">
        <v>303</v>
      </c>
      <c r="B307" s="7" t="s">
        <v>544</v>
      </c>
      <c r="C307" s="53" t="s">
        <v>556</v>
      </c>
      <c r="D307" s="36" t="s">
        <v>557</v>
      </c>
      <c r="E307" s="13">
        <v>38</v>
      </c>
      <c r="F307" s="45">
        <v>94</v>
      </c>
      <c r="G307" s="45">
        <f t="shared" ref="G307:G313" si="24">F307*0.4</f>
        <v>37.6</v>
      </c>
      <c r="H307" s="45">
        <v>96</v>
      </c>
      <c r="I307" s="45">
        <f t="shared" ref="I307:I313" si="25">H307*0.3</f>
        <v>28.8</v>
      </c>
      <c r="J307" s="45">
        <v>95</v>
      </c>
      <c r="K307" s="45">
        <f t="shared" ref="K307:K313" si="26">J307*0.3</f>
        <v>28.5</v>
      </c>
      <c r="L307" s="45">
        <f t="shared" ref="L307:L313" si="27">G307+I307+K307</f>
        <v>94.9</v>
      </c>
      <c r="M307" s="64"/>
    </row>
    <row r="308" spans="1:13">
      <c r="A308" s="6">
        <v>304</v>
      </c>
      <c r="B308" s="7" t="s">
        <v>544</v>
      </c>
      <c r="C308" s="54"/>
      <c r="D308" s="36" t="s">
        <v>558</v>
      </c>
      <c r="E308" s="13">
        <v>36</v>
      </c>
      <c r="F308" s="45">
        <v>93</v>
      </c>
      <c r="G308" s="45">
        <f t="shared" si="24"/>
        <v>37.2</v>
      </c>
      <c r="H308" s="45">
        <v>95</v>
      </c>
      <c r="I308" s="45">
        <f t="shared" si="25"/>
        <v>28.5</v>
      </c>
      <c r="J308" s="45">
        <v>95</v>
      </c>
      <c r="K308" s="45">
        <f t="shared" si="26"/>
        <v>28.5</v>
      </c>
      <c r="L308" s="45">
        <f t="shared" si="27"/>
        <v>94.2</v>
      </c>
      <c r="M308" s="64"/>
    </row>
    <row r="309" spans="1:13">
      <c r="A309" s="6">
        <v>305</v>
      </c>
      <c r="B309" s="7" t="s">
        <v>544</v>
      </c>
      <c r="C309" s="13" t="s">
        <v>559</v>
      </c>
      <c r="D309" s="13" t="s">
        <v>560</v>
      </c>
      <c r="E309" s="13">
        <v>40</v>
      </c>
      <c r="F309" s="45">
        <v>80</v>
      </c>
      <c r="G309" s="45">
        <f t="shared" si="24"/>
        <v>32</v>
      </c>
      <c r="H309" s="45">
        <v>94</v>
      </c>
      <c r="I309" s="45">
        <f t="shared" si="25"/>
        <v>28.2</v>
      </c>
      <c r="J309" s="45">
        <v>94</v>
      </c>
      <c r="K309" s="45">
        <f t="shared" si="26"/>
        <v>28.2</v>
      </c>
      <c r="L309" s="45">
        <f t="shared" si="27"/>
        <v>88.4</v>
      </c>
      <c r="M309" s="64"/>
    </row>
    <row r="310" spans="1:13">
      <c r="A310" s="6">
        <v>306</v>
      </c>
      <c r="B310" s="7" t="s">
        <v>544</v>
      </c>
      <c r="C310" s="13" t="s">
        <v>561</v>
      </c>
      <c r="D310" s="13" t="s">
        <v>562</v>
      </c>
      <c r="E310" s="13">
        <v>19</v>
      </c>
      <c r="F310" s="45">
        <v>92</v>
      </c>
      <c r="G310" s="45">
        <f t="shared" si="24"/>
        <v>36.8</v>
      </c>
      <c r="H310" s="45">
        <v>92</v>
      </c>
      <c r="I310" s="45">
        <f t="shared" si="25"/>
        <v>27.6</v>
      </c>
      <c r="J310" s="45">
        <v>93</v>
      </c>
      <c r="K310" s="45">
        <f t="shared" si="26"/>
        <v>27.9</v>
      </c>
      <c r="L310" s="45">
        <f t="shared" si="27"/>
        <v>92.3</v>
      </c>
      <c r="M310" s="64"/>
    </row>
    <row r="311" spans="1:13">
      <c r="A311" s="6">
        <v>307</v>
      </c>
      <c r="B311" s="7" t="s">
        <v>544</v>
      </c>
      <c r="C311" s="36" t="s">
        <v>563</v>
      </c>
      <c r="D311" s="13" t="s">
        <v>564</v>
      </c>
      <c r="E311" s="13">
        <v>11</v>
      </c>
      <c r="F311" s="45">
        <v>92</v>
      </c>
      <c r="G311" s="45">
        <f t="shared" si="24"/>
        <v>36.8</v>
      </c>
      <c r="H311" s="45">
        <v>93</v>
      </c>
      <c r="I311" s="45">
        <f t="shared" si="25"/>
        <v>27.9</v>
      </c>
      <c r="J311" s="45">
        <v>93</v>
      </c>
      <c r="K311" s="45">
        <f t="shared" si="26"/>
        <v>27.9</v>
      </c>
      <c r="L311" s="45">
        <f t="shared" si="27"/>
        <v>92.6</v>
      </c>
      <c r="M311" s="64"/>
    </row>
    <row r="312" spans="1:13">
      <c r="A312" s="6">
        <v>308</v>
      </c>
      <c r="B312" s="7" t="s">
        <v>544</v>
      </c>
      <c r="C312" s="62" t="s">
        <v>565</v>
      </c>
      <c r="D312" s="36" t="s">
        <v>566</v>
      </c>
      <c r="E312" s="13">
        <v>20</v>
      </c>
      <c r="F312" s="45">
        <v>93</v>
      </c>
      <c r="G312" s="45">
        <f t="shared" si="24"/>
        <v>37.2</v>
      </c>
      <c r="H312" s="45">
        <v>93</v>
      </c>
      <c r="I312" s="45">
        <f t="shared" si="25"/>
        <v>27.9</v>
      </c>
      <c r="J312" s="45">
        <v>93</v>
      </c>
      <c r="K312" s="45">
        <f t="shared" si="26"/>
        <v>27.9</v>
      </c>
      <c r="L312" s="45">
        <f t="shared" si="27"/>
        <v>93</v>
      </c>
      <c r="M312" s="64"/>
    </row>
    <row r="313" spans="1:13">
      <c r="A313" s="6">
        <v>309</v>
      </c>
      <c r="B313" s="7" t="s">
        <v>544</v>
      </c>
      <c r="C313" s="63"/>
      <c r="D313" s="36" t="s">
        <v>567</v>
      </c>
      <c r="E313" s="13">
        <v>22</v>
      </c>
      <c r="F313" s="45">
        <v>92</v>
      </c>
      <c r="G313" s="45">
        <f t="shared" si="24"/>
        <v>36.8</v>
      </c>
      <c r="H313" s="45">
        <v>93</v>
      </c>
      <c r="I313" s="45">
        <f t="shared" si="25"/>
        <v>27.9</v>
      </c>
      <c r="J313" s="45">
        <v>93</v>
      </c>
      <c r="K313" s="45">
        <f t="shared" si="26"/>
        <v>27.9</v>
      </c>
      <c r="L313" s="45">
        <f t="shared" si="27"/>
        <v>92.6</v>
      </c>
      <c r="M313" s="64"/>
    </row>
    <row r="314" spans="1:13">
      <c r="A314" s="6">
        <v>310</v>
      </c>
      <c r="B314" s="7" t="s">
        <v>544</v>
      </c>
      <c r="C314" s="53" t="s">
        <v>568</v>
      </c>
      <c r="D314" s="36" t="s">
        <v>569</v>
      </c>
      <c r="E314" s="13">
        <v>44</v>
      </c>
      <c r="F314" s="45">
        <v>92</v>
      </c>
      <c r="G314" s="45">
        <v>36.8</v>
      </c>
      <c r="H314" s="45">
        <v>93</v>
      </c>
      <c r="I314" s="45">
        <v>27.9</v>
      </c>
      <c r="J314" s="45">
        <v>93</v>
      </c>
      <c r="K314" s="45">
        <v>27.9</v>
      </c>
      <c r="L314" s="45">
        <v>92.6</v>
      </c>
      <c r="M314" s="64"/>
    </row>
    <row r="315" spans="1:13">
      <c r="A315" s="6">
        <v>311</v>
      </c>
      <c r="B315" s="7" t="s">
        <v>544</v>
      </c>
      <c r="C315" s="54"/>
      <c r="D315" s="36" t="s">
        <v>570</v>
      </c>
      <c r="E315" s="13">
        <v>41</v>
      </c>
      <c r="F315" s="45">
        <v>92</v>
      </c>
      <c r="G315" s="45">
        <v>36.8</v>
      </c>
      <c r="H315" s="45">
        <v>92</v>
      </c>
      <c r="I315" s="45">
        <v>27.6</v>
      </c>
      <c r="J315" s="45">
        <v>95</v>
      </c>
      <c r="K315" s="45">
        <v>28.5</v>
      </c>
      <c r="L315" s="45">
        <v>92.9</v>
      </c>
      <c r="M315" s="64"/>
    </row>
    <row r="316" spans="1:13">
      <c r="A316" s="6">
        <v>312</v>
      </c>
      <c r="B316" s="7" t="s">
        <v>544</v>
      </c>
      <c r="C316" s="62" t="s">
        <v>571</v>
      </c>
      <c r="D316" s="13" t="s">
        <v>572</v>
      </c>
      <c r="E316" s="13">
        <v>41</v>
      </c>
      <c r="F316" s="45">
        <v>93</v>
      </c>
      <c r="G316" s="45">
        <f t="shared" ref="G316:G318" si="28">F316*0.4</f>
        <v>37.2</v>
      </c>
      <c r="H316" s="45">
        <v>92</v>
      </c>
      <c r="I316" s="45">
        <f t="shared" ref="I316:I318" si="29">H316*0.3</f>
        <v>27.6</v>
      </c>
      <c r="J316" s="45">
        <v>94</v>
      </c>
      <c r="K316" s="45">
        <f t="shared" ref="K316:K318" si="30">J316*0.3</f>
        <v>28.2</v>
      </c>
      <c r="L316" s="45">
        <f t="shared" ref="L316:L318" si="31">G316+I316+K316</f>
        <v>93</v>
      </c>
      <c r="M316" s="64"/>
    </row>
    <row r="317" spans="1:13">
      <c r="A317" s="6">
        <v>313</v>
      </c>
      <c r="B317" s="7" t="s">
        <v>544</v>
      </c>
      <c r="C317" s="63"/>
      <c r="D317" s="13" t="s">
        <v>573</v>
      </c>
      <c r="E317" s="13">
        <v>37</v>
      </c>
      <c r="F317" s="45">
        <v>92</v>
      </c>
      <c r="G317" s="45">
        <f t="shared" si="28"/>
        <v>36.8</v>
      </c>
      <c r="H317" s="45">
        <v>93</v>
      </c>
      <c r="I317" s="45">
        <f t="shared" si="29"/>
        <v>27.9</v>
      </c>
      <c r="J317" s="45">
        <v>93</v>
      </c>
      <c r="K317" s="45">
        <f t="shared" si="30"/>
        <v>27.9</v>
      </c>
      <c r="L317" s="45">
        <f t="shared" si="31"/>
        <v>92.6</v>
      </c>
      <c r="M317" s="64"/>
    </row>
    <row r="318" spans="1:13">
      <c r="A318" s="6">
        <v>314</v>
      </c>
      <c r="B318" s="7" t="s">
        <v>544</v>
      </c>
      <c r="C318" s="13" t="s">
        <v>574</v>
      </c>
      <c r="D318" s="13" t="s">
        <v>575</v>
      </c>
      <c r="E318" s="13">
        <v>28</v>
      </c>
      <c r="F318" s="45">
        <v>93</v>
      </c>
      <c r="G318" s="45">
        <f t="shared" si="28"/>
        <v>37.2</v>
      </c>
      <c r="H318" s="45">
        <v>92</v>
      </c>
      <c r="I318" s="45">
        <f t="shared" si="29"/>
        <v>27.6</v>
      </c>
      <c r="J318" s="45">
        <v>93</v>
      </c>
      <c r="K318" s="45">
        <f t="shared" si="30"/>
        <v>27.9</v>
      </c>
      <c r="L318" s="45">
        <f t="shared" si="31"/>
        <v>92.7</v>
      </c>
      <c r="M318" s="64"/>
    </row>
    <row r="319" spans="1:13">
      <c r="A319" s="6">
        <v>315</v>
      </c>
      <c r="B319" s="7" t="s">
        <v>576</v>
      </c>
      <c r="C319" s="62" t="s">
        <v>577</v>
      </c>
      <c r="D319" s="43" t="s">
        <v>578</v>
      </c>
      <c r="E319" s="43">
        <v>31</v>
      </c>
      <c r="F319" s="43">
        <v>100</v>
      </c>
      <c r="G319" s="43">
        <v>40</v>
      </c>
      <c r="H319" s="43">
        <v>100</v>
      </c>
      <c r="I319" s="43">
        <v>30</v>
      </c>
      <c r="J319" s="43">
        <v>100</v>
      </c>
      <c r="K319" s="43">
        <v>30</v>
      </c>
      <c r="L319" s="43">
        <v>100</v>
      </c>
      <c r="M319" s="64"/>
    </row>
    <row r="320" spans="1:13">
      <c r="A320" s="6">
        <v>316</v>
      </c>
      <c r="B320" s="7" t="s">
        <v>576</v>
      </c>
      <c r="C320" s="63"/>
      <c r="D320" s="43" t="s">
        <v>579</v>
      </c>
      <c r="E320" s="43">
        <v>44</v>
      </c>
      <c r="F320" s="43">
        <v>100</v>
      </c>
      <c r="G320" s="43">
        <v>40</v>
      </c>
      <c r="H320" s="43">
        <v>94.05</v>
      </c>
      <c r="I320" s="43">
        <v>28.22</v>
      </c>
      <c r="J320" s="43">
        <v>99</v>
      </c>
      <c r="K320" s="43">
        <v>29.7</v>
      </c>
      <c r="L320" s="43">
        <v>97.92</v>
      </c>
      <c r="M320" s="64"/>
    </row>
    <row r="321" spans="1:13">
      <c r="A321" s="6">
        <v>317</v>
      </c>
      <c r="B321" s="7" t="s">
        <v>576</v>
      </c>
      <c r="C321" s="62" t="s">
        <v>580</v>
      </c>
      <c r="D321" s="43" t="s">
        <v>581</v>
      </c>
      <c r="E321" s="43">
        <v>15</v>
      </c>
      <c r="F321" s="43">
        <v>100</v>
      </c>
      <c r="G321" s="43">
        <v>40</v>
      </c>
      <c r="H321" s="43">
        <v>76.28</v>
      </c>
      <c r="I321" s="43">
        <v>22.88</v>
      </c>
      <c r="J321" s="43">
        <v>95</v>
      </c>
      <c r="K321" s="43">
        <v>28.5</v>
      </c>
      <c r="L321" s="43">
        <v>91.38</v>
      </c>
      <c r="M321" s="64"/>
    </row>
    <row r="322" spans="1:13">
      <c r="A322" s="6">
        <v>318</v>
      </c>
      <c r="B322" s="7" t="s">
        <v>576</v>
      </c>
      <c r="C322" s="63"/>
      <c r="D322" s="43" t="s">
        <v>582</v>
      </c>
      <c r="E322" s="43">
        <v>29</v>
      </c>
      <c r="F322" s="43">
        <v>100</v>
      </c>
      <c r="G322" s="43">
        <v>40</v>
      </c>
      <c r="H322" s="43">
        <v>89.29</v>
      </c>
      <c r="I322" s="43">
        <v>26.79</v>
      </c>
      <c r="J322" s="43">
        <v>97</v>
      </c>
      <c r="K322" s="43">
        <v>29.1</v>
      </c>
      <c r="L322" s="43">
        <v>95.89</v>
      </c>
      <c r="M322" s="64"/>
    </row>
    <row r="324" spans="1:11">
      <c r="A324" t="s">
        <v>583</v>
      </c>
      <c r="D324" s="65" t="s">
        <v>584</v>
      </c>
      <c r="H324" t="s">
        <v>585</v>
      </c>
      <c r="K324" t="s">
        <v>586</v>
      </c>
    </row>
  </sheetData>
  <mergeCells count="90">
    <mergeCell ref="A1:M1"/>
    <mergeCell ref="K2:M2"/>
    <mergeCell ref="F3:G3"/>
    <mergeCell ref="H3:I3"/>
    <mergeCell ref="J3:K3"/>
    <mergeCell ref="A3:A4"/>
    <mergeCell ref="B3:B4"/>
    <mergeCell ref="C3:C4"/>
    <mergeCell ref="C6:C7"/>
    <mergeCell ref="C8:C9"/>
    <mergeCell ref="C11:C12"/>
    <mergeCell ref="C15:C16"/>
    <mergeCell ref="C19:C20"/>
    <mergeCell ref="C22:C23"/>
    <mergeCell ref="C30:C31"/>
    <mergeCell ref="C32:C33"/>
    <mergeCell ref="C35:C36"/>
    <mergeCell ref="C38:C39"/>
    <mergeCell ref="C40:C41"/>
    <mergeCell ref="C42:C43"/>
    <mergeCell ref="C44:C45"/>
    <mergeCell ref="C47:C48"/>
    <mergeCell ref="C51:C52"/>
    <mergeCell ref="C56:C57"/>
    <mergeCell ref="C64:C65"/>
    <mergeCell ref="C66:C67"/>
    <mergeCell ref="C68:C69"/>
    <mergeCell ref="C71:C72"/>
    <mergeCell ref="C74:C75"/>
    <mergeCell ref="C76:C77"/>
    <mergeCell ref="C82:C83"/>
    <mergeCell ref="C84:C85"/>
    <mergeCell ref="C86:C87"/>
    <mergeCell ref="C88:C89"/>
    <mergeCell ref="C90:C91"/>
    <mergeCell ref="C99:C100"/>
    <mergeCell ref="C107:C108"/>
    <mergeCell ref="C114:C115"/>
    <mergeCell ref="C122:C123"/>
    <mergeCell ref="C127:C128"/>
    <mergeCell ref="C131:C132"/>
    <mergeCell ref="C135:C136"/>
    <mergeCell ref="C149:C150"/>
    <mergeCell ref="C165:C166"/>
    <mergeCell ref="C167:C168"/>
    <mergeCell ref="C169:C170"/>
    <mergeCell ref="C177:C178"/>
    <mergeCell ref="C188:C189"/>
    <mergeCell ref="C191:C192"/>
    <mergeCell ref="C197:C198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8:C219"/>
    <mergeCell ref="C220:C221"/>
    <mergeCell ref="C222:C223"/>
    <mergeCell ref="C224:C225"/>
    <mergeCell ref="C227:C228"/>
    <mergeCell ref="C232:C233"/>
    <mergeCell ref="C234:C235"/>
    <mergeCell ref="C236:C237"/>
    <mergeCell ref="C241:C242"/>
    <mergeCell ref="C243:C244"/>
    <mergeCell ref="C248:C249"/>
    <mergeCell ref="C253:C254"/>
    <mergeCell ref="C277:C278"/>
    <mergeCell ref="C283:C284"/>
    <mergeCell ref="C285:C286"/>
    <mergeCell ref="C290:C291"/>
    <mergeCell ref="C293:C294"/>
    <mergeCell ref="C295:C296"/>
    <mergeCell ref="C297:C298"/>
    <mergeCell ref="C300:C301"/>
    <mergeCell ref="C302:C303"/>
    <mergeCell ref="C305:C306"/>
    <mergeCell ref="C307:C308"/>
    <mergeCell ref="C312:C313"/>
    <mergeCell ref="C314:C315"/>
    <mergeCell ref="C316:C317"/>
    <mergeCell ref="C319:C320"/>
    <mergeCell ref="C321:C322"/>
    <mergeCell ref="D3:D4"/>
    <mergeCell ref="E3:E4"/>
    <mergeCell ref="L3:L4"/>
    <mergeCell ref="M3:M4"/>
  </mergeCells>
  <conditionalFormatting sqref="C6">
    <cfRule type="duplicateValues" dxfId="0" priority="116"/>
  </conditionalFormatting>
  <conditionalFormatting sqref="C8">
    <cfRule type="duplicateValues" dxfId="0" priority="111"/>
  </conditionalFormatting>
  <conditionalFormatting sqref="C11">
    <cfRule type="duplicateValues" dxfId="0" priority="114"/>
  </conditionalFormatting>
  <conditionalFormatting sqref="C15">
    <cfRule type="duplicateValues" dxfId="0" priority="113"/>
  </conditionalFormatting>
  <conditionalFormatting sqref="C19">
    <cfRule type="duplicateValues" dxfId="0" priority="112"/>
  </conditionalFormatting>
  <conditionalFormatting sqref="C21">
    <cfRule type="duplicateValues" dxfId="0" priority="140"/>
  </conditionalFormatting>
  <conditionalFormatting sqref="C22">
    <cfRule type="duplicateValues" dxfId="0" priority="139"/>
  </conditionalFormatting>
  <conditionalFormatting sqref="C24">
    <cfRule type="duplicateValues" dxfId="0" priority="138"/>
  </conditionalFormatting>
  <conditionalFormatting sqref="C30">
    <cfRule type="duplicateValues" dxfId="0" priority="90"/>
  </conditionalFormatting>
  <conditionalFormatting sqref="C32">
    <cfRule type="duplicateValues" dxfId="0" priority="89"/>
  </conditionalFormatting>
  <conditionalFormatting sqref="C34">
    <cfRule type="duplicateValues" dxfId="0" priority="88"/>
  </conditionalFormatting>
  <conditionalFormatting sqref="C35">
    <cfRule type="duplicateValues" dxfId="0" priority="87"/>
  </conditionalFormatting>
  <conditionalFormatting sqref="C37">
    <cfRule type="duplicateValues" dxfId="0" priority="86"/>
  </conditionalFormatting>
  <conditionalFormatting sqref="C38">
    <cfRule type="duplicateValues" dxfId="0" priority="85"/>
  </conditionalFormatting>
  <conditionalFormatting sqref="C40">
    <cfRule type="duplicateValues" dxfId="0" priority="84"/>
  </conditionalFormatting>
  <conditionalFormatting sqref="C42">
    <cfRule type="duplicateValues" dxfId="0" priority="83"/>
  </conditionalFormatting>
  <conditionalFormatting sqref="C44">
    <cfRule type="duplicateValues" dxfId="0" priority="82"/>
  </conditionalFormatting>
  <conditionalFormatting sqref="C46">
    <cfRule type="duplicateValues" dxfId="0" priority="81"/>
  </conditionalFormatting>
  <conditionalFormatting sqref="C47">
    <cfRule type="duplicateValues" dxfId="0" priority="80"/>
  </conditionalFormatting>
  <conditionalFormatting sqref="C51">
    <cfRule type="duplicateValues" dxfId="0" priority="78"/>
  </conditionalFormatting>
  <conditionalFormatting sqref="C53">
    <cfRule type="duplicateValues" dxfId="0" priority="77"/>
  </conditionalFormatting>
  <conditionalFormatting sqref="C56">
    <cfRule type="duplicateValues" dxfId="0" priority="75"/>
  </conditionalFormatting>
  <conditionalFormatting sqref="C58">
    <cfRule type="duplicateValues" dxfId="0" priority="74"/>
  </conditionalFormatting>
  <conditionalFormatting sqref="C63">
    <cfRule type="duplicateValues" dxfId="0" priority="72"/>
  </conditionalFormatting>
  <conditionalFormatting sqref="C64">
    <cfRule type="duplicateValues" dxfId="0" priority="71"/>
  </conditionalFormatting>
  <conditionalFormatting sqref="C66">
    <cfRule type="duplicateValues" dxfId="0" priority="70"/>
  </conditionalFormatting>
  <conditionalFormatting sqref="C68">
    <cfRule type="duplicateValues" dxfId="0" priority="69"/>
  </conditionalFormatting>
  <conditionalFormatting sqref="C70">
    <cfRule type="duplicateValues" dxfId="0" priority="68"/>
  </conditionalFormatting>
  <conditionalFormatting sqref="C71">
    <cfRule type="duplicateValues" dxfId="0" priority="67"/>
  </conditionalFormatting>
  <conditionalFormatting sqref="C73">
    <cfRule type="duplicateValues" dxfId="0" priority="66"/>
  </conditionalFormatting>
  <conditionalFormatting sqref="C74">
    <cfRule type="duplicateValues" dxfId="0" priority="65"/>
  </conditionalFormatting>
  <conditionalFormatting sqref="C76">
    <cfRule type="duplicateValues" dxfId="0" priority="64"/>
  </conditionalFormatting>
  <conditionalFormatting sqref="C82">
    <cfRule type="duplicateValues" dxfId="0" priority="62"/>
  </conditionalFormatting>
  <conditionalFormatting sqref="C84">
    <cfRule type="duplicateValues" dxfId="0" priority="61"/>
  </conditionalFormatting>
  <conditionalFormatting sqref="C86">
    <cfRule type="duplicateValues" dxfId="0" priority="60"/>
  </conditionalFormatting>
  <conditionalFormatting sqref="C88">
    <cfRule type="duplicateValues" dxfId="0" priority="59"/>
  </conditionalFormatting>
  <conditionalFormatting sqref="C90">
    <cfRule type="duplicateValues" dxfId="0" priority="58"/>
  </conditionalFormatting>
  <conditionalFormatting sqref="C99">
    <cfRule type="duplicateValues" dxfId="0" priority="56"/>
  </conditionalFormatting>
  <conditionalFormatting sqref="C107">
    <cfRule type="duplicateValues" dxfId="0" priority="54"/>
  </conditionalFormatting>
  <conditionalFormatting sqref="C109">
    <cfRule type="duplicateValues" dxfId="0" priority="53"/>
  </conditionalFormatting>
  <conditionalFormatting sqref="C114">
    <cfRule type="duplicateValues" dxfId="0" priority="51"/>
  </conditionalFormatting>
  <conditionalFormatting sqref="C122">
    <cfRule type="duplicateValues" dxfId="0" priority="49"/>
  </conditionalFormatting>
  <conditionalFormatting sqref="C135">
    <cfRule type="duplicateValues" dxfId="0" priority="47"/>
  </conditionalFormatting>
  <conditionalFormatting sqref="C149">
    <cfRule type="duplicateValues" dxfId="0" priority="45"/>
  </conditionalFormatting>
  <conditionalFormatting sqref="C165">
    <cfRule type="duplicateValues" dxfId="0" priority="42"/>
  </conditionalFormatting>
  <conditionalFormatting sqref="C167">
    <cfRule type="duplicateValues" dxfId="0" priority="41"/>
  </conditionalFormatting>
  <conditionalFormatting sqref="C169">
    <cfRule type="duplicateValues" dxfId="0" priority="40"/>
  </conditionalFormatting>
  <conditionalFormatting sqref="C177">
    <cfRule type="duplicateValues" dxfId="0" priority="38"/>
  </conditionalFormatting>
  <conditionalFormatting sqref="C188">
    <cfRule type="duplicateValues" dxfId="0" priority="36"/>
  </conditionalFormatting>
  <conditionalFormatting sqref="C197">
    <cfRule type="duplicateValues" dxfId="0" priority="33"/>
  </conditionalFormatting>
  <conditionalFormatting sqref="C201">
    <cfRule type="duplicateValues" dxfId="0" priority="31"/>
  </conditionalFormatting>
  <conditionalFormatting sqref="C222">
    <cfRule type="duplicateValues" dxfId="0" priority="29"/>
  </conditionalFormatting>
  <conditionalFormatting sqref="C224">
    <cfRule type="duplicateValues" dxfId="0" priority="28"/>
  </conditionalFormatting>
  <conditionalFormatting sqref="C232">
    <cfRule type="duplicateValues" dxfId="0" priority="20"/>
  </conditionalFormatting>
  <conditionalFormatting sqref="C234">
    <cfRule type="duplicateValues" dxfId="0" priority="24"/>
  </conditionalFormatting>
  <conditionalFormatting sqref="C236">
    <cfRule type="duplicateValues" dxfId="0" priority="23"/>
  </conditionalFormatting>
  <conditionalFormatting sqref="C241">
    <cfRule type="duplicateValues" dxfId="0" priority="21"/>
  </conditionalFormatting>
  <conditionalFormatting sqref="C243">
    <cfRule type="duplicateValues" dxfId="0" priority="25"/>
  </conditionalFormatting>
  <conditionalFormatting sqref="C245">
    <cfRule type="duplicateValues" dxfId="0" priority="15"/>
  </conditionalFormatting>
  <conditionalFormatting sqref="C248">
    <cfRule type="duplicateValues" dxfId="0" priority="18"/>
  </conditionalFormatting>
  <conditionalFormatting sqref="C253">
    <cfRule type="duplicateValues" dxfId="0" priority="16"/>
  </conditionalFormatting>
  <conditionalFormatting sqref="C285">
    <cfRule type="duplicateValues" dxfId="0" priority="12"/>
  </conditionalFormatting>
  <conditionalFormatting sqref="C300">
    <cfRule type="duplicateValues" dxfId="0" priority="10"/>
  </conditionalFormatting>
  <conditionalFormatting sqref="C302">
    <cfRule type="duplicateValues" dxfId="0" priority="9"/>
  </conditionalFormatting>
  <conditionalFormatting sqref="C304">
    <cfRule type="duplicateValues" dxfId="0" priority="8"/>
  </conditionalFormatting>
  <conditionalFormatting sqref="C305">
    <cfRule type="duplicateValues" dxfId="0" priority="7"/>
  </conditionalFormatting>
  <conditionalFormatting sqref="C307">
    <cfRule type="duplicateValues" dxfId="0" priority="6"/>
  </conditionalFormatting>
  <conditionalFormatting sqref="C314">
    <cfRule type="duplicateValues" dxfId="0" priority="4"/>
  </conditionalFormatting>
  <conditionalFormatting sqref="C324">
    <cfRule type="duplicateValues" dxfId="0" priority="1"/>
  </conditionalFormatting>
  <conditionalFormatting sqref="B329:B1048576">
    <cfRule type="duplicateValues" dxfId="0" priority="141"/>
  </conditionalFormatting>
  <conditionalFormatting sqref="C25:C27">
    <cfRule type="duplicateValues" dxfId="0" priority="92"/>
  </conditionalFormatting>
  <conditionalFormatting sqref="C28:C29">
    <cfRule type="duplicateValues" dxfId="0" priority="91"/>
  </conditionalFormatting>
  <conditionalFormatting sqref="C49:C50">
    <cfRule type="duplicateValues" dxfId="0" priority="79"/>
  </conditionalFormatting>
  <conditionalFormatting sqref="C54:C55">
    <cfRule type="duplicateValues" dxfId="0" priority="76"/>
  </conditionalFormatting>
  <conditionalFormatting sqref="C59:C62">
    <cfRule type="duplicateValues" dxfId="0" priority="73"/>
  </conditionalFormatting>
  <conditionalFormatting sqref="C78:C81">
    <cfRule type="duplicateValues" dxfId="0" priority="63"/>
  </conditionalFormatting>
  <conditionalFormatting sqref="C92:C98">
    <cfRule type="duplicateValues" dxfId="0" priority="57"/>
  </conditionalFormatting>
  <conditionalFormatting sqref="C101:C106">
    <cfRule type="duplicateValues" dxfId="0" priority="55"/>
  </conditionalFormatting>
  <conditionalFormatting sqref="C103:C106">
    <cfRule type="duplicateValues" dxfId="0" priority="93"/>
  </conditionalFormatting>
  <conditionalFormatting sqref="C110:C113">
    <cfRule type="duplicateValues" dxfId="0" priority="52"/>
  </conditionalFormatting>
  <conditionalFormatting sqref="C116:C121">
    <cfRule type="duplicateValues" dxfId="0" priority="50"/>
  </conditionalFormatting>
  <conditionalFormatting sqref="C137:C148">
    <cfRule type="duplicateValues" dxfId="0" priority="46"/>
  </conditionalFormatting>
  <conditionalFormatting sqref="C151:C162">
    <cfRule type="duplicateValues" dxfId="0" priority="44"/>
  </conditionalFormatting>
  <conditionalFormatting sqref="C163:C164">
    <cfRule type="duplicateValues" dxfId="0" priority="43"/>
  </conditionalFormatting>
  <conditionalFormatting sqref="C171:C176">
    <cfRule type="duplicateValues" dxfId="0" priority="39"/>
  </conditionalFormatting>
  <conditionalFormatting sqref="C179:C187">
    <cfRule type="duplicateValues" dxfId="0" priority="37"/>
  </conditionalFormatting>
  <conditionalFormatting sqref="C195:C196">
    <cfRule type="duplicateValues" dxfId="0" priority="34"/>
  </conditionalFormatting>
  <conditionalFormatting sqref="C199:C200">
    <cfRule type="duplicateValues" dxfId="0" priority="32"/>
  </conditionalFormatting>
  <conditionalFormatting sqref="C226:C227">
    <cfRule type="duplicateValues" dxfId="0" priority="27"/>
  </conditionalFormatting>
  <conditionalFormatting sqref="C229:C231">
    <cfRule type="duplicateValues" dxfId="0" priority="26"/>
  </conditionalFormatting>
  <conditionalFormatting sqref="C238:C240">
    <cfRule type="duplicateValues" dxfId="0" priority="22"/>
  </conditionalFormatting>
  <conditionalFormatting sqref="C246:C247">
    <cfRule type="duplicateValues" dxfId="0" priority="19"/>
  </conditionalFormatting>
  <conditionalFormatting sqref="C250:C252">
    <cfRule type="duplicateValues" dxfId="0" priority="17"/>
  </conditionalFormatting>
  <conditionalFormatting sqref="C255:C274">
    <cfRule type="duplicateValues" dxfId="0" priority="14"/>
  </conditionalFormatting>
  <conditionalFormatting sqref="C309:C312">
    <cfRule type="duplicateValues" dxfId="0" priority="5"/>
  </conditionalFormatting>
  <conditionalFormatting sqref="C124:C127 C129:C131 C133:C134">
    <cfRule type="duplicateValues" dxfId="0" priority="48"/>
  </conditionalFormatting>
  <conditionalFormatting sqref="C190:C191 C193:C194">
    <cfRule type="duplicateValues" dxfId="0" priority="35"/>
  </conditionalFormatting>
  <conditionalFormatting sqref="C203 C205 C207 C209 C211 C213 C215 C217:C218 C220">
    <cfRule type="duplicateValues" dxfId="0" priority="30"/>
  </conditionalFormatting>
  <conditionalFormatting sqref="C275:C277 C279:C283">
    <cfRule type="duplicateValues" dxfId="0" priority="13"/>
  </conditionalFormatting>
  <conditionalFormatting sqref="C287:C290 C292:C293 C295 C297 C299">
    <cfRule type="duplicateValues" dxfId="0" priority="11"/>
  </conditionalFormatting>
  <conditionalFormatting sqref="C316 C318">
    <cfRule type="duplicateValues" dxfId="0" priority="3"/>
  </conditionalFormatting>
  <conditionalFormatting sqref="C319 C321">
    <cfRule type="duplicateValues" dxfId="0" priority="2"/>
  </conditionalFormatting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2021-03-26T06:44:00Z</dcterms:created>
  <dcterms:modified xsi:type="dcterms:W3CDTF">2021-03-31T04:39:02Z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3551E9C2B377486195E3531A5CC0A988</vt:lpwstr>
  </property>
</Properties>
</file>